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k.minhlt\Downloads\"/>
    </mc:Choice>
  </mc:AlternateContent>
  <xr:revisionPtr revIDLastSave="0" documentId="13_ncr:1_{903CD69D-F4FA-47DA-915D-A14FAF25C98E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Schedule 1" sheetId="2" state="hidden" r:id="rId1"/>
    <sheet name="Schedule 1_HV&amp;LV Motor _rev.1" sheetId="7" state="hidden" r:id="rId2"/>
    <sheet name="Schedule 1_Packages_rev.3" sheetId="8" state="hidden" r:id="rId3"/>
    <sheet name="Schedule 1_Packages_rev.4" sheetId="9" state="hidden" r:id="rId4"/>
    <sheet name="OEM list" sheetId="12" r:id="rId5"/>
  </sheets>
  <definedNames>
    <definedName name="_xlnm._FilterDatabase" localSheetId="0" hidden="1">'Schedule 1'!$A$3:$N$6</definedName>
    <definedName name="_xlnm._FilterDatabase" localSheetId="1" hidden="1">'Schedule 1_HV&amp;LV Motor _rev.1'!$A$4:$Q$476</definedName>
    <definedName name="_xlnm._FilterDatabase" localSheetId="2" hidden="1">'Schedule 1_Packages_rev.3'!$A$4:$Q$557</definedName>
    <definedName name="_xlnm._FilterDatabase" localSheetId="3" hidden="1">'Schedule 1_Packages_rev.4'!$A$4:$Q$557</definedName>
    <definedName name="_xlnm.Print_Area" localSheetId="0">'Schedule 1'!$A$1:$L$38</definedName>
    <definedName name="_xlnm.Print_Area" localSheetId="1">'Schedule 1_HV&amp;LV Motor _rev.1'!$A$1:$P$474</definedName>
    <definedName name="_xlnm.Print_Area" localSheetId="2">'Schedule 1_Packages_rev.3'!$A$1:$P$558</definedName>
    <definedName name="_xlnm.Print_Titles" localSheetId="0">'Schedule 1'!$3:$3</definedName>
    <definedName name="_xlnm.Print_Titles" localSheetId="1">'Schedule 1_HV&amp;LV Motor _rev.1'!$3:$4</definedName>
    <definedName name="_xlnm.Print_Titles" localSheetId="2">'Schedule 1_Packages_rev.3'!$3:$4</definedName>
    <definedName name="_xlnm.Print_Titles" localSheetId="3">'Schedule 1_Packages_rev.4'!$3:$4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2" i="9" l="1"/>
  <c r="O555" i="9"/>
  <c r="M555" i="9"/>
  <c r="K555" i="9"/>
  <c r="O554" i="9"/>
  <c r="M554" i="9"/>
  <c r="K554" i="9"/>
  <c r="O553" i="9"/>
  <c r="M553" i="9"/>
  <c r="K553" i="9"/>
  <c r="O552" i="9"/>
  <c r="M552" i="9"/>
  <c r="K552" i="9"/>
  <c r="O551" i="9"/>
  <c r="M551" i="9"/>
  <c r="K551" i="9"/>
  <c r="O550" i="9"/>
  <c r="M550" i="9"/>
  <c r="K550" i="9"/>
  <c r="O549" i="9"/>
  <c r="M549" i="9"/>
  <c r="K549" i="9"/>
  <c r="O548" i="9"/>
  <c r="M548" i="9"/>
  <c r="K548" i="9"/>
  <c r="O547" i="9"/>
  <c r="M547" i="9"/>
  <c r="K547" i="9"/>
  <c r="O546" i="9"/>
  <c r="M546" i="9"/>
  <c r="K546" i="9"/>
  <c r="O545" i="9"/>
  <c r="M545" i="9"/>
  <c r="K545" i="9"/>
  <c r="O544" i="9"/>
  <c r="M544" i="9"/>
  <c r="K544" i="9"/>
  <c r="O543" i="9"/>
  <c r="M543" i="9"/>
  <c r="K543" i="9"/>
  <c r="O542" i="9"/>
  <c r="M542" i="9"/>
  <c r="O541" i="9"/>
  <c r="M541" i="9"/>
  <c r="K541" i="9"/>
  <c r="O540" i="9"/>
  <c r="M540" i="9"/>
  <c r="K540" i="9"/>
  <c r="O539" i="9"/>
  <c r="M539" i="9"/>
  <c r="K539" i="9"/>
  <c r="O538" i="9"/>
  <c r="M538" i="9"/>
  <c r="K538" i="9"/>
  <c r="O537" i="9"/>
  <c r="M537" i="9"/>
  <c r="K537" i="9"/>
  <c r="O536" i="9"/>
  <c r="M536" i="9"/>
  <c r="K536" i="9"/>
  <c r="O535" i="9"/>
  <c r="M535" i="9"/>
  <c r="K535" i="9"/>
  <c r="O534" i="9"/>
  <c r="M534" i="9"/>
  <c r="K534" i="9"/>
  <c r="O533" i="9"/>
  <c r="M533" i="9"/>
  <c r="K533" i="9"/>
  <c r="O532" i="9"/>
  <c r="M532" i="9"/>
  <c r="K532" i="9"/>
  <c r="O530" i="9"/>
  <c r="M530" i="9"/>
  <c r="K530" i="9"/>
  <c r="O529" i="9"/>
  <c r="M529" i="9"/>
  <c r="K529" i="9"/>
  <c r="O528" i="9"/>
  <c r="M528" i="9"/>
  <c r="K528" i="9"/>
  <c r="O527" i="9"/>
  <c r="M527" i="9"/>
  <c r="K527" i="9"/>
  <c r="O526" i="9"/>
  <c r="M526" i="9"/>
  <c r="K526" i="9"/>
  <c r="O525" i="9"/>
  <c r="M525" i="9"/>
  <c r="K525" i="9"/>
  <c r="O524" i="9"/>
  <c r="M524" i="9"/>
  <c r="K524" i="9"/>
  <c r="O523" i="9"/>
  <c r="M523" i="9"/>
  <c r="K523" i="9"/>
  <c r="O522" i="9"/>
  <c r="M522" i="9"/>
  <c r="K522" i="9"/>
  <c r="O521" i="9"/>
  <c r="M521" i="9"/>
  <c r="K521" i="9"/>
  <c r="O520" i="9"/>
  <c r="M520" i="9"/>
  <c r="K520" i="9"/>
  <c r="O519" i="9"/>
  <c r="M519" i="9"/>
  <c r="K519" i="9"/>
  <c r="O518" i="9"/>
  <c r="M518" i="9"/>
  <c r="K518" i="9"/>
  <c r="O517" i="9"/>
  <c r="M517" i="9"/>
  <c r="K517" i="9"/>
  <c r="O516" i="9"/>
  <c r="M516" i="9"/>
  <c r="K516" i="9"/>
  <c r="O515" i="9"/>
  <c r="M515" i="9"/>
  <c r="K515" i="9"/>
  <c r="O514" i="9"/>
  <c r="M514" i="9"/>
  <c r="K514" i="9"/>
  <c r="O513" i="9"/>
  <c r="M513" i="9"/>
  <c r="K513" i="9"/>
  <c r="O512" i="9"/>
  <c r="M512" i="9"/>
  <c r="K512" i="9"/>
  <c r="O511" i="9"/>
  <c r="M511" i="9"/>
  <c r="K511" i="9"/>
  <c r="O510" i="9"/>
  <c r="M510" i="9"/>
  <c r="K510" i="9"/>
  <c r="O509" i="9"/>
  <c r="M509" i="9"/>
  <c r="K509" i="9"/>
  <c r="O508" i="9"/>
  <c r="M508" i="9"/>
  <c r="K508" i="9"/>
  <c r="O507" i="9"/>
  <c r="M507" i="9"/>
  <c r="K507" i="9"/>
  <c r="O506" i="9"/>
  <c r="M506" i="9"/>
  <c r="K506" i="9"/>
  <c r="O505" i="9"/>
  <c r="M505" i="9"/>
  <c r="K505" i="9"/>
  <c r="O504" i="9"/>
  <c r="M504" i="9"/>
  <c r="K504" i="9"/>
  <c r="O503" i="9"/>
  <c r="M503" i="9"/>
  <c r="K503" i="9"/>
  <c r="O502" i="9"/>
  <c r="M502" i="9"/>
  <c r="K502" i="9"/>
  <c r="O501" i="9"/>
  <c r="M501" i="9"/>
  <c r="K501" i="9"/>
  <c r="O500" i="9"/>
  <c r="M500" i="9"/>
  <c r="K500" i="9"/>
  <c r="O499" i="9"/>
  <c r="M499" i="9"/>
  <c r="K499" i="9"/>
  <c r="O498" i="9"/>
  <c r="M498" i="9"/>
  <c r="K498" i="9"/>
  <c r="O497" i="9"/>
  <c r="M497" i="9"/>
  <c r="K497" i="9"/>
  <c r="O496" i="9"/>
  <c r="M496" i="9"/>
  <c r="K496" i="9"/>
  <c r="O495" i="9"/>
  <c r="M495" i="9"/>
  <c r="K495" i="9"/>
  <c r="O494" i="9"/>
  <c r="M494" i="9"/>
  <c r="K494" i="9"/>
  <c r="O493" i="9"/>
  <c r="M493" i="9"/>
  <c r="K493" i="9"/>
  <c r="O492" i="9"/>
  <c r="M492" i="9"/>
  <c r="K492" i="9"/>
  <c r="O491" i="9"/>
  <c r="M491" i="9"/>
  <c r="K491" i="9"/>
  <c r="O490" i="9"/>
  <c r="M490" i="9"/>
  <c r="K490" i="9"/>
  <c r="O489" i="9"/>
  <c r="M489" i="9"/>
  <c r="K489" i="9"/>
  <c r="O488" i="9"/>
  <c r="M488" i="9"/>
  <c r="K488" i="9"/>
  <c r="O487" i="9"/>
  <c r="M487" i="9"/>
  <c r="K487" i="9"/>
  <c r="O486" i="9"/>
  <c r="M486" i="9"/>
  <c r="K486" i="9"/>
  <c r="O485" i="9"/>
  <c r="M485" i="9"/>
  <c r="K485" i="9"/>
  <c r="O484" i="9"/>
  <c r="M484" i="9"/>
  <c r="K484" i="9"/>
  <c r="O483" i="9"/>
  <c r="M483" i="9"/>
  <c r="K483" i="9"/>
  <c r="O482" i="9"/>
  <c r="M482" i="9"/>
  <c r="K482" i="9"/>
  <c r="O481" i="9"/>
  <c r="M481" i="9"/>
  <c r="K481" i="9"/>
  <c r="O480" i="9"/>
  <c r="M480" i="9"/>
  <c r="K480" i="9"/>
  <c r="O479" i="9"/>
  <c r="M479" i="9"/>
  <c r="K479" i="9"/>
  <c r="I477" i="9"/>
  <c r="O477" i="9" s="1"/>
  <c r="O476" i="9"/>
  <c r="M476" i="9"/>
  <c r="K476" i="9"/>
  <c r="O475" i="9"/>
  <c r="M475" i="9"/>
  <c r="K475" i="9"/>
  <c r="O474" i="9"/>
  <c r="M474" i="9"/>
  <c r="K474" i="9"/>
  <c r="O473" i="9"/>
  <c r="M473" i="9"/>
  <c r="K473" i="9"/>
  <c r="O472" i="9"/>
  <c r="M472" i="9"/>
  <c r="K472" i="9"/>
  <c r="O471" i="9"/>
  <c r="M471" i="9"/>
  <c r="K471" i="9"/>
  <c r="I419" i="9"/>
  <c r="O419" i="9" s="1"/>
  <c r="I418" i="9"/>
  <c r="O418" i="9" s="1"/>
  <c r="I417" i="9"/>
  <c r="K417" i="9" s="1"/>
  <c r="I416" i="9"/>
  <c r="O416" i="9" s="1"/>
  <c r="I415" i="9"/>
  <c r="M415" i="9" s="1"/>
  <c r="I414" i="9"/>
  <c r="I413" i="9"/>
  <c r="O413" i="9" s="1"/>
  <c r="I412" i="9"/>
  <c r="I411" i="9"/>
  <c r="O411" i="9" s="1"/>
  <c r="I410" i="9"/>
  <c r="O410" i="9" s="1"/>
  <c r="I409" i="9"/>
  <c r="O409" i="9" s="1"/>
  <c r="I408" i="9"/>
  <c r="O408" i="9" s="1"/>
  <c r="I407" i="9"/>
  <c r="K407" i="9" s="1"/>
  <c r="I406" i="9"/>
  <c r="O406" i="9" s="1"/>
  <c r="I405" i="9"/>
  <c r="O405" i="9" s="1"/>
  <c r="I404" i="9"/>
  <c r="O404" i="9" s="1"/>
  <c r="I403" i="9"/>
  <c r="K403" i="9" s="1"/>
  <c r="I402" i="9"/>
  <c r="O402" i="9" s="1"/>
  <c r="I401" i="9"/>
  <c r="M401" i="9" s="1"/>
  <c r="I400" i="9"/>
  <c r="O400" i="9" s="1"/>
  <c r="I399" i="9"/>
  <c r="O399" i="9" s="1"/>
  <c r="I398" i="9"/>
  <c r="I397" i="9"/>
  <c r="K397" i="9" s="1"/>
  <c r="I396" i="9"/>
  <c r="I395" i="9"/>
  <c r="K395" i="9" s="1"/>
  <c r="I394" i="9"/>
  <c r="O393" i="9"/>
  <c r="M393" i="9"/>
  <c r="K393" i="9"/>
  <c r="O392" i="9"/>
  <c r="M392" i="9"/>
  <c r="K392" i="9"/>
  <c r="I391" i="9"/>
  <c r="O391" i="9" s="1"/>
  <c r="I390" i="9"/>
  <c r="M390" i="9" s="1"/>
  <c r="I389" i="9"/>
  <c r="I388" i="9"/>
  <c r="M388" i="9" s="1"/>
  <c r="I387" i="9"/>
  <c r="I386" i="9"/>
  <c r="M386" i="9" s="1"/>
  <c r="I385" i="9"/>
  <c r="O385" i="9" s="1"/>
  <c r="I384" i="9"/>
  <c r="M384" i="9" s="1"/>
  <c r="I383" i="9"/>
  <c r="K383" i="9" s="1"/>
  <c r="I382" i="9"/>
  <c r="K382" i="9" s="1"/>
  <c r="I381" i="9"/>
  <c r="K381" i="9" s="1"/>
  <c r="I380" i="9"/>
  <c r="K380" i="9" s="1"/>
  <c r="I379" i="9"/>
  <c r="K379" i="9" s="1"/>
  <c r="I378" i="9"/>
  <c r="K378" i="9" s="1"/>
  <c r="I377" i="9"/>
  <c r="K377" i="9" s="1"/>
  <c r="I376" i="9"/>
  <c r="K376" i="9" s="1"/>
  <c r="I375" i="9"/>
  <c r="K375" i="9" s="1"/>
  <c r="I374" i="9"/>
  <c r="K374" i="9" s="1"/>
  <c r="I373" i="9"/>
  <c r="K373" i="9" s="1"/>
  <c r="I372" i="9"/>
  <c r="O372" i="9" s="1"/>
  <c r="I371" i="9"/>
  <c r="K371" i="9" s="1"/>
  <c r="I370" i="9"/>
  <c r="K370" i="9" s="1"/>
  <c r="M368" i="9"/>
  <c r="K368" i="9"/>
  <c r="M367" i="9"/>
  <c r="K367" i="9"/>
  <c r="M366" i="9"/>
  <c r="K366" i="9"/>
  <c r="M365" i="9"/>
  <c r="K365" i="9"/>
  <c r="M364" i="9"/>
  <c r="K364" i="9"/>
  <c r="I362" i="9"/>
  <c r="O362" i="9" s="1"/>
  <c r="O356" i="9"/>
  <c r="M356" i="9"/>
  <c r="K356" i="9"/>
  <c r="O355" i="9"/>
  <c r="M355" i="9"/>
  <c r="K355" i="9"/>
  <c r="O354" i="9"/>
  <c r="M354" i="9"/>
  <c r="K354" i="9"/>
  <c r="O353" i="9"/>
  <c r="M353" i="9"/>
  <c r="K353" i="9"/>
  <c r="O352" i="9"/>
  <c r="M352" i="9"/>
  <c r="K352" i="9"/>
  <c r="O351" i="9"/>
  <c r="M351" i="9"/>
  <c r="K351" i="9"/>
  <c r="O350" i="9"/>
  <c r="M350" i="9"/>
  <c r="K350" i="9"/>
  <c r="O349" i="9"/>
  <c r="M349" i="9"/>
  <c r="K349" i="9"/>
  <c r="O348" i="9"/>
  <c r="M348" i="9"/>
  <c r="K348" i="9"/>
  <c r="O347" i="9"/>
  <c r="M347" i="9"/>
  <c r="K347" i="9"/>
  <c r="O346" i="9"/>
  <c r="M346" i="9"/>
  <c r="K346" i="9"/>
  <c r="O345" i="9"/>
  <c r="M345" i="9"/>
  <c r="K345" i="9"/>
  <c r="O344" i="9"/>
  <c r="M344" i="9"/>
  <c r="K344" i="9"/>
  <c r="O343" i="9"/>
  <c r="M343" i="9"/>
  <c r="K343" i="9"/>
  <c r="O342" i="9"/>
  <c r="M342" i="9"/>
  <c r="K342" i="9"/>
  <c r="O341" i="9"/>
  <c r="M341" i="9"/>
  <c r="K341" i="9"/>
  <c r="O340" i="9"/>
  <c r="M340" i="9"/>
  <c r="K340" i="9"/>
  <c r="O339" i="9"/>
  <c r="M339" i="9"/>
  <c r="K339" i="9"/>
  <c r="O338" i="9"/>
  <c r="M338" i="9"/>
  <c r="K338" i="9"/>
  <c r="O337" i="9"/>
  <c r="M337" i="9"/>
  <c r="K337" i="9"/>
  <c r="O336" i="9"/>
  <c r="M336" i="9"/>
  <c r="K336" i="9"/>
  <c r="O335" i="9"/>
  <c r="M335" i="9"/>
  <c r="K335" i="9"/>
  <c r="O334" i="9"/>
  <c r="M334" i="9"/>
  <c r="K334" i="9"/>
  <c r="O333" i="9"/>
  <c r="M333" i="9"/>
  <c r="K333" i="9"/>
  <c r="O332" i="9"/>
  <c r="M332" i="9"/>
  <c r="K332" i="9"/>
  <c r="O331" i="9"/>
  <c r="M331" i="9"/>
  <c r="K331" i="9"/>
  <c r="O330" i="9"/>
  <c r="M330" i="9"/>
  <c r="K330" i="9"/>
  <c r="O329" i="9"/>
  <c r="M329" i="9"/>
  <c r="K329" i="9"/>
  <c r="O328" i="9"/>
  <c r="M328" i="9"/>
  <c r="K328" i="9"/>
  <c r="O327" i="9"/>
  <c r="M327" i="9"/>
  <c r="K327" i="9"/>
  <c r="O326" i="9"/>
  <c r="M326" i="9"/>
  <c r="K326" i="9"/>
  <c r="O325" i="9"/>
  <c r="M325" i="9"/>
  <c r="K325" i="9"/>
  <c r="O324" i="9"/>
  <c r="M324" i="9"/>
  <c r="K324" i="9"/>
  <c r="O323" i="9"/>
  <c r="M323" i="9"/>
  <c r="K323" i="9"/>
  <c r="O322" i="9"/>
  <c r="M322" i="9"/>
  <c r="K322" i="9"/>
  <c r="O321" i="9"/>
  <c r="M321" i="9"/>
  <c r="K321" i="9"/>
  <c r="O320" i="9"/>
  <c r="M320" i="9"/>
  <c r="K320" i="9"/>
  <c r="O319" i="9"/>
  <c r="M319" i="9"/>
  <c r="K319" i="9"/>
  <c r="O318" i="9"/>
  <c r="M318" i="9"/>
  <c r="K318" i="9"/>
  <c r="O317" i="9"/>
  <c r="M317" i="9"/>
  <c r="K317" i="9"/>
  <c r="O316" i="9"/>
  <c r="M316" i="9"/>
  <c r="K316" i="9"/>
  <c r="O315" i="9"/>
  <c r="M315" i="9"/>
  <c r="K315" i="9"/>
  <c r="O314" i="9"/>
  <c r="M314" i="9"/>
  <c r="K314" i="9"/>
  <c r="O313" i="9"/>
  <c r="M313" i="9"/>
  <c r="K313" i="9"/>
  <c r="O312" i="9"/>
  <c r="M312" i="9"/>
  <c r="K312" i="9"/>
  <c r="O311" i="9"/>
  <c r="M311" i="9"/>
  <c r="K311" i="9"/>
  <c r="O310" i="9"/>
  <c r="M310" i="9"/>
  <c r="K310" i="9"/>
  <c r="O309" i="9"/>
  <c r="M309" i="9"/>
  <c r="K309" i="9"/>
  <c r="O308" i="9"/>
  <c r="M308" i="9"/>
  <c r="K308" i="9"/>
  <c r="O307" i="9"/>
  <c r="M307" i="9"/>
  <c r="K307" i="9"/>
  <c r="O306" i="9"/>
  <c r="M306" i="9"/>
  <c r="K306" i="9"/>
  <c r="O305" i="9"/>
  <c r="M305" i="9"/>
  <c r="K305" i="9"/>
  <c r="O304" i="9"/>
  <c r="M304" i="9"/>
  <c r="K304" i="9"/>
  <c r="O303" i="9"/>
  <c r="M303" i="9"/>
  <c r="K303" i="9"/>
  <c r="O302" i="9"/>
  <c r="M302" i="9"/>
  <c r="K302" i="9"/>
  <c r="O301" i="9"/>
  <c r="M301" i="9"/>
  <c r="K301" i="9"/>
  <c r="O300" i="9"/>
  <c r="M300" i="9"/>
  <c r="K300" i="9"/>
  <c r="O299" i="9"/>
  <c r="M299" i="9"/>
  <c r="K299" i="9"/>
  <c r="O298" i="9"/>
  <c r="M298" i="9"/>
  <c r="K298" i="9"/>
  <c r="O297" i="9"/>
  <c r="M297" i="9"/>
  <c r="K297" i="9"/>
  <c r="O296" i="9"/>
  <c r="M296" i="9"/>
  <c r="K296" i="9"/>
  <c r="O295" i="9"/>
  <c r="M295" i="9"/>
  <c r="K295" i="9"/>
  <c r="O294" i="9"/>
  <c r="M294" i="9"/>
  <c r="K294" i="9"/>
  <c r="O293" i="9"/>
  <c r="M293" i="9"/>
  <c r="K293" i="9"/>
  <c r="O292" i="9"/>
  <c r="M292" i="9"/>
  <c r="K292" i="9"/>
  <c r="O291" i="9"/>
  <c r="M291" i="9"/>
  <c r="K291" i="9"/>
  <c r="O290" i="9"/>
  <c r="M290" i="9"/>
  <c r="K290" i="9"/>
  <c r="O289" i="9"/>
  <c r="M289" i="9"/>
  <c r="K289" i="9"/>
  <c r="M288" i="9"/>
  <c r="O287" i="9"/>
  <c r="M287" i="9"/>
  <c r="K287" i="9"/>
  <c r="O286" i="9"/>
  <c r="M286" i="9"/>
  <c r="K286" i="9"/>
  <c r="O285" i="9"/>
  <c r="M285" i="9"/>
  <c r="K285" i="9"/>
  <c r="O284" i="9"/>
  <c r="M284" i="9"/>
  <c r="K284" i="9"/>
  <c r="O283" i="9"/>
  <c r="M283" i="9"/>
  <c r="K283" i="9"/>
  <c r="O282" i="9"/>
  <c r="M282" i="9"/>
  <c r="K282" i="9"/>
  <c r="O281" i="9"/>
  <c r="M281" i="9"/>
  <c r="K281" i="9"/>
  <c r="O280" i="9"/>
  <c r="M280" i="9"/>
  <c r="K280" i="9"/>
  <c r="O279" i="9"/>
  <c r="M279" i="9"/>
  <c r="K279" i="9"/>
  <c r="O278" i="9"/>
  <c r="M278" i="9"/>
  <c r="K278" i="9"/>
  <c r="O277" i="9"/>
  <c r="M277" i="9"/>
  <c r="K277" i="9"/>
  <c r="O276" i="9"/>
  <c r="M276" i="9"/>
  <c r="K276" i="9"/>
  <c r="O275" i="9"/>
  <c r="M275" i="9"/>
  <c r="K275" i="9"/>
  <c r="O274" i="9"/>
  <c r="M274" i="9"/>
  <c r="K274" i="9"/>
  <c r="O273" i="9"/>
  <c r="M273" i="9"/>
  <c r="K273" i="9"/>
  <c r="O272" i="9"/>
  <c r="M272" i="9"/>
  <c r="K272" i="9"/>
  <c r="O271" i="9"/>
  <c r="M271" i="9"/>
  <c r="K271" i="9"/>
  <c r="O270" i="9"/>
  <c r="M270" i="9"/>
  <c r="K270" i="9"/>
  <c r="O269" i="9"/>
  <c r="M269" i="9"/>
  <c r="K269" i="9"/>
  <c r="O268" i="9"/>
  <c r="M268" i="9"/>
  <c r="K268" i="9"/>
  <c r="O267" i="9"/>
  <c r="M267" i="9"/>
  <c r="K267" i="9"/>
  <c r="O266" i="9"/>
  <c r="M266" i="9"/>
  <c r="K266" i="9"/>
  <c r="O265" i="9"/>
  <c r="M265" i="9"/>
  <c r="K265" i="9"/>
  <c r="O264" i="9"/>
  <c r="M264" i="9"/>
  <c r="K264" i="9"/>
  <c r="O263" i="9"/>
  <c r="M263" i="9"/>
  <c r="K263" i="9"/>
  <c r="O262" i="9"/>
  <c r="M262" i="9"/>
  <c r="K262" i="9"/>
  <c r="O261" i="9"/>
  <c r="M261" i="9"/>
  <c r="K261" i="9"/>
  <c r="O260" i="9"/>
  <c r="M260" i="9"/>
  <c r="K260" i="9"/>
  <c r="O259" i="9"/>
  <c r="M259" i="9"/>
  <c r="K259" i="9"/>
  <c r="O258" i="9"/>
  <c r="M258" i="9"/>
  <c r="K258" i="9"/>
  <c r="O257" i="9"/>
  <c r="M257" i="9"/>
  <c r="K257" i="9"/>
  <c r="O256" i="9"/>
  <c r="M256" i="9"/>
  <c r="K256" i="9"/>
  <c r="O255" i="9"/>
  <c r="M255" i="9"/>
  <c r="K255" i="9"/>
  <c r="O254" i="9"/>
  <c r="M254" i="9"/>
  <c r="K254" i="9"/>
  <c r="O253" i="9"/>
  <c r="M253" i="9"/>
  <c r="K253" i="9"/>
  <c r="O252" i="9"/>
  <c r="M252" i="9"/>
  <c r="K252" i="9"/>
  <c r="O251" i="9"/>
  <c r="M251" i="9"/>
  <c r="K251" i="9"/>
  <c r="O250" i="9"/>
  <c r="M250" i="9"/>
  <c r="K250" i="9"/>
  <c r="O249" i="9"/>
  <c r="M249" i="9"/>
  <c r="K249" i="9"/>
  <c r="O248" i="9"/>
  <c r="M248" i="9"/>
  <c r="K248" i="9"/>
  <c r="O247" i="9"/>
  <c r="M247" i="9"/>
  <c r="K247" i="9"/>
  <c r="O246" i="9"/>
  <c r="M246" i="9"/>
  <c r="K246" i="9"/>
  <c r="O245" i="9"/>
  <c r="M245" i="9"/>
  <c r="K245" i="9"/>
  <c r="O244" i="9"/>
  <c r="M244" i="9"/>
  <c r="K244" i="9"/>
  <c r="O243" i="9"/>
  <c r="M243" i="9"/>
  <c r="K243" i="9"/>
  <c r="I242" i="9"/>
  <c r="K242" i="9" s="1"/>
  <c r="I241" i="9"/>
  <c r="K241" i="9" s="1"/>
  <c r="I240" i="9"/>
  <c r="O240" i="9" s="1"/>
  <c r="O239" i="9"/>
  <c r="M239" i="9"/>
  <c r="K239" i="9"/>
  <c r="O238" i="9"/>
  <c r="M238" i="9"/>
  <c r="K238" i="9"/>
  <c r="O237" i="9"/>
  <c r="M237" i="9"/>
  <c r="K237" i="9"/>
  <c r="O236" i="9"/>
  <c r="M236" i="9"/>
  <c r="K236" i="9"/>
  <c r="O235" i="9"/>
  <c r="M235" i="9"/>
  <c r="K235" i="9"/>
  <c r="O234" i="9"/>
  <c r="M234" i="9"/>
  <c r="K234" i="9"/>
  <c r="O233" i="9"/>
  <c r="M233" i="9"/>
  <c r="K233" i="9"/>
  <c r="O232" i="9"/>
  <c r="M232" i="9"/>
  <c r="K232" i="9"/>
  <c r="O231" i="9"/>
  <c r="M231" i="9"/>
  <c r="K231" i="9"/>
  <c r="O230" i="9"/>
  <c r="M230" i="9"/>
  <c r="K230" i="9"/>
  <c r="O229" i="9"/>
  <c r="M229" i="9"/>
  <c r="K229" i="9"/>
  <c r="O228" i="9"/>
  <c r="M228" i="9"/>
  <c r="K228" i="9"/>
  <c r="O227" i="9"/>
  <c r="M227" i="9"/>
  <c r="K227" i="9"/>
  <c r="O226" i="9"/>
  <c r="M226" i="9"/>
  <c r="K226" i="9"/>
  <c r="O225" i="9"/>
  <c r="M225" i="9"/>
  <c r="K225" i="9"/>
  <c r="O224" i="9"/>
  <c r="M224" i="9"/>
  <c r="K224" i="9"/>
  <c r="O223" i="9"/>
  <c r="M223" i="9"/>
  <c r="K223" i="9"/>
  <c r="O222" i="9"/>
  <c r="M222" i="9"/>
  <c r="K222" i="9"/>
  <c r="O221" i="9"/>
  <c r="M221" i="9"/>
  <c r="K221" i="9"/>
  <c r="O220" i="9"/>
  <c r="M220" i="9"/>
  <c r="K220" i="9"/>
  <c r="O219" i="9"/>
  <c r="M219" i="9"/>
  <c r="K219" i="9"/>
  <c r="O218" i="9"/>
  <c r="M218" i="9"/>
  <c r="K218" i="9"/>
  <c r="O217" i="9"/>
  <c r="M217" i="9"/>
  <c r="K217" i="9"/>
  <c r="O216" i="9"/>
  <c r="M216" i="9"/>
  <c r="K216" i="9"/>
  <c r="O215" i="9"/>
  <c r="M215" i="9"/>
  <c r="K215" i="9"/>
  <c r="O214" i="9"/>
  <c r="M214" i="9"/>
  <c r="K214" i="9"/>
  <c r="O213" i="9"/>
  <c r="M213" i="9"/>
  <c r="K213" i="9"/>
  <c r="O212" i="9"/>
  <c r="M212" i="9"/>
  <c r="K212" i="9"/>
  <c r="O211" i="9"/>
  <c r="M211" i="9"/>
  <c r="K211" i="9"/>
  <c r="O210" i="9"/>
  <c r="M210" i="9"/>
  <c r="K210" i="9"/>
  <c r="O209" i="9"/>
  <c r="M209" i="9"/>
  <c r="K209" i="9"/>
  <c r="O208" i="9"/>
  <c r="M208" i="9"/>
  <c r="K208" i="9"/>
  <c r="O207" i="9"/>
  <c r="M207" i="9"/>
  <c r="K207" i="9"/>
  <c r="O206" i="9"/>
  <c r="M206" i="9"/>
  <c r="K206" i="9"/>
  <c r="O205" i="9"/>
  <c r="M205" i="9"/>
  <c r="K205" i="9"/>
  <c r="O204" i="9"/>
  <c r="M204" i="9"/>
  <c r="K204" i="9"/>
  <c r="O203" i="9"/>
  <c r="M203" i="9"/>
  <c r="K203" i="9"/>
  <c r="O202" i="9"/>
  <c r="M202" i="9"/>
  <c r="K202" i="9"/>
  <c r="O201" i="9"/>
  <c r="M201" i="9"/>
  <c r="K201" i="9"/>
  <c r="O200" i="9"/>
  <c r="M200" i="9"/>
  <c r="K200" i="9"/>
  <c r="O199" i="9"/>
  <c r="M199" i="9"/>
  <c r="K199" i="9"/>
  <c r="O198" i="9"/>
  <c r="M198" i="9"/>
  <c r="K198" i="9"/>
  <c r="O197" i="9"/>
  <c r="M197" i="9"/>
  <c r="K197" i="9"/>
  <c r="O196" i="9"/>
  <c r="M196" i="9"/>
  <c r="K196" i="9"/>
  <c r="O195" i="9"/>
  <c r="M195" i="9"/>
  <c r="K195" i="9"/>
  <c r="O194" i="9"/>
  <c r="M194" i="9"/>
  <c r="K194" i="9"/>
  <c r="O193" i="9"/>
  <c r="M193" i="9"/>
  <c r="K193" i="9"/>
  <c r="O192" i="9"/>
  <c r="M192" i="9"/>
  <c r="K192" i="9"/>
  <c r="O191" i="9"/>
  <c r="M191" i="9"/>
  <c r="K191" i="9"/>
  <c r="O190" i="9"/>
  <c r="M190" i="9"/>
  <c r="K190" i="9"/>
  <c r="O189" i="9"/>
  <c r="M189" i="9"/>
  <c r="K189" i="9"/>
  <c r="O188" i="9"/>
  <c r="M188" i="9"/>
  <c r="K188" i="9"/>
  <c r="O187" i="9"/>
  <c r="M187" i="9"/>
  <c r="K187" i="9"/>
  <c r="O186" i="9"/>
  <c r="M186" i="9"/>
  <c r="K186" i="9"/>
  <c r="O185" i="9"/>
  <c r="M185" i="9"/>
  <c r="K185" i="9"/>
  <c r="O184" i="9"/>
  <c r="M184" i="9"/>
  <c r="K184" i="9"/>
  <c r="O183" i="9"/>
  <c r="M183" i="9"/>
  <c r="K183" i="9"/>
  <c r="I182" i="9"/>
  <c r="K182" i="9" s="1"/>
  <c r="O181" i="9"/>
  <c r="M181" i="9"/>
  <c r="K181" i="9"/>
  <c r="O180" i="9"/>
  <c r="M180" i="9"/>
  <c r="K180" i="9"/>
  <c r="O179" i="9"/>
  <c r="M179" i="9"/>
  <c r="K179" i="9"/>
  <c r="O178" i="9"/>
  <c r="M178" i="9"/>
  <c r="K178" i="9"/>
  <c r="O177" i="9"/>
  <c r="M177" i="9"/>
  <c r="K177" i="9"/>
  <c r="O176" i="9"/>
  <c r="M176" i="9"/>
  <c r="K176" i="9"/>
  <c r="I175" i="9"/>
  <c r="M175" i="9" s="1"/>
  <c r="I174" i="9"/>
  <c r="O174" i="9" s="1"/>
  <c r="I173" i="9"/>
  <c r="M173" i="9" s="1"/>
  <c r="O172" i="9"/>
  <c r="M172" i="9"/>
  <c r="K172" i="9"/>
  <c r="O171" i="9"/>
  <c r="M171" i="9"/>
  <c r="K171" i="9"/>
  <c r="O170" i="9"/>
  <c r="M170" i="9"/>
  <c r="K170" i="9"/>
  <c r="I169" i="9"/>
  <c r="O169" i="9" s="1"/>
  <c r="I168" i="9"/>
  <c r="O168" i="9" s="1"/>
  <c r="I167" i="9"/>
  <c r="K167" i="9" s="1"/>
  <c r="I166" i="9"/>
  <c r="O166" i="9" s="1"/>
  <c r="I165" i="9"/>
  <c r="I164" i="9"/>
  <c r="O164" i="9" s="1"/>
  <c r="I163" i="9"/>
  <c r="O163" i="9" s="1"/>
  <c r="I162" i="9"/>
  <c r="O162" i="9" s="1"/>
  <c r="I161" i="9"/>
  <c r="M161" i="9" s="1"/>
  <c r="I160" i="9"/>
  <c r="K160" i="9" s="1"/>
  <c r="I159" i="9"/>
  <c r="O159" i="9" s="1"/>
  <c r="I158" i="9"/>
  <c r="I157" i="9"/>
  <c r="M157" i="9" s="1"/>
  <c r="I156" i="9"/>
  <c r="O156" i="9" s="1"/>
  <c r="I155" i="9"/>
  <c r="K155" i="9" s="1"/>
  <c r="I154" i="9"/>
  <c r="O154" i="9" s="1"/>
  <c r="I153" i="9"/>
  <c r="O153" i="9" s="1"/>
  <c r="I152" i="9"/>
  <c r="O152" i="9" s="1"/>
  <c r="I151" i="9"/>
  <c r="K151" i="9" s="1"/>
  <c r="I150" i="9"/>
  <c r="O150" i="9" s="1"/>
  <c r="I149" i="9"/>
  <c r="I148" i="9"/>
  <c r="O148" i="9" s="1"/>
  <c r="I147" i="9"/>
  <c r="O147" i="9" s="1"/>
  <c r="I146" i="9"/>
  <c r="O146" i="9" s="1"/>
  <c r="I145" i="9"/>
  <c r="M145" i="9" s="1"/>
  <c r="I144" i="9"/>
  <c r="I143" i="9"/>
  <c r="M143" i="9" s="1"/>
  <c r="I142" i="9"/>
  <c r="I141" i="9"/>
  <c r="O141" i="9" s="1"/>
  <c r="I140" i="9"/>
  <c r="O140" i="9" s="1"/>
  <c r="I139" i="9"/>
  <c r="O139" i="9" s="1"/>
  <c r="I138" i="9"/>
  <c r="O138" i="9" s="1"/>
  <c r="I137" i="9"/>
  <c r="O137" i="9" s="1"/>
  <c r="I136" i="9"/>
  <c r="O136" i="9" s="1"/>
  <c r="I135" i="9"/>
  <c r="K135" i="9" s="1"/>
  <c r="O134" i="9"/>
  <c r="M134" i="9"/>
  <c r="K134" i="9"/>
  <c r="I133" i="9"/>
  <c r="I132" i="9"/>
  <c r="M132" i="9" s="1"/>
  <c r="O131" i="9"/>
  <c r="M131" i="9"/>
  <c r="K131" i="9"/>
  <c r="I130" i="9"/>
  <c r="M130" i="9" s="1"/>
  <c r="O129" i="9"/>
  <c r="M129" i="9"/>
  <c r="K129" i="9"/>
  <c r="O128" i="9"/>
  <c r="M128" i="9"/>
  <c r="K128" i="9"/>
  <c r="O127" i="9"/>
  <c r="M127" i="9"/>
  <c r="K127" i="9"/>
  <c r="O126" i="9"/>
  <c r="M126" i="9"/>
  <c r="K126" i="9"/>
  <c r="I125" i="9"/>
  <c r="O124" i="9"/>
  <c r="M124" i="9"/>
  <c r="K124" i="9"/>
  <c r="I123" i="9"/>
  <c r="K123" i="9" s="1"/>
  <c r="I122" i="9"/>
  <c r="O122" i="9" s="1"/>
  <c r="O121" i="9"/>
  <c r="M121" i="9"/>
  <c r="K121" i="9"/>
  <c r="O120" i="9"/>
  <c r="M120" i="9"/>
  <c r="K120" i="9"/>
  <c r="O119" i="9"/>
  <c r="M119" i="9"/>
  <c r="K119" i="9"/>
  <c r="O118" i="9"/>
  <c r="M118" i="9"/>
  <c r="K118" i="9"/>
  <c r="O117" i="9"/>
  <c r="M117" i="9"/>
  <c r="K117" i="9"/>
  <c r="O116" i="9"/>
  <c r="M116" i="9"/>
  <c r="K116" i="9"/>
  <c r="O115" i="9"/>
  <c r="M115" i="9"/>
  <c r="K115" i="9"/>
  <c r="O114" i="9"/>
  <c r="M114" i="9"/>
  <c r="K114" i="9"/>
  <c r="O113" i="9"/>
  <c r="M113" i="9"/>
  <c r="K113" i="9"/>
  <c r="O112" i="9"/>
  <c r="M112" i="9"/>
  <c r="K112" i="9"/>
  <c r="O111" i="9"/>
  <c r="M111" i="9"/>
  <c r="K111" i="9"/>
  <c r="O110" i="9"/>
  <c r="M110" i="9"/>
  <c r="K110" i="9"/>
  <c r="O109" i="9"/>
  <c r="M109" i="9"/>
  <c r="K109" i="9"/>
  <c r="I108" i="9"/>
  <c r="M108" i="9" s="1"/>
  <c r="O107" i="9"/>
  <c r="M107" i="9"/>
  <c r="K107" i="9"/>
  <c r="O106" i="9"/>
  <c r="M106" i="9"/>
  <c r="K106" i="9"/>
  <c r="O105" i="9"/>
  <c r="M105" i="9"/>
  <c r="K105" i="9"/>
  <c r="O104" i="9"/>
  <c r="M104" i="9"/>
  <c r="K104" i="9"/>
  <c r="O103" i="9"/>
  <c r="M103" i="9"/>
  <c r="K103" i="9"/>
  <c r="O102" i="9"/>
  <c r="M102" i="9"/>
  <c r="K102" i="9"/>
  <c r="I101" i="9"/>
  <c r="O101" i="9" s="1"/>
  <c r="O100" i="9"/>
  <c r="M100" i="9"/>
  <c r="K100" i="9"/>
  <c r="O99" i="9"/>
  <c r="M99" i="9"/>
  <c r="K99" i="9"/>
  <c r="O98" i="9"/>
  <c r="M98" i="9"/>
  <c r="K98" i="9"/>
  <c r="O97" i="9"/>
  <c r="M97" i="9"/>
  <c r="K97" i="9"/>
  <c r="O96" i="9"/>
  <c r="M96" i="9"/>
  <c r="K96" i="9"/>
  <c r="O95" i="9"/>
  <c r="M95" i="9"/>
  <c r="K95" i="9"/>
  <c r="O94" i="9"/>
  <c r="M94" i="9"/>
  <c r="K94" i="9"/>
  <c r="O93" i="9"/>
  <c r="M93" i="9"/>
  <c r="K93" i="9"/>
  <c r="O92" i="9"/>
  <c r="M92" i="9"/>
  <c r="K92" i="9"/>
  <c r="O91" i="9"/>
  <c r="M91" i="9"/>
  <c r="K91" i="9"/>
  <c r="O90" i="9"/>
  <c r="M90" i="9"/>
  <c r="K90" i="9"/>
  <c r="O89" i="9"/>
  <c r="M89" i="9"/>
  <c r="K89" i="9"/>
  <c r="O88" i="9"/>
  <c r="M88" i="9"/>
  <c r="K88" i="9"/>
  <c r="O87" i="9"/>
  <c r="M87" i="9"/>
  <c r="K87" i="9"/>
  <c r="O86" i="9"/>
  <c r="M86" i="9"/>
  <c r="K86" i="9"/>
  <c r="O85" i="9"/>
  <c r="M85" i="9"/>
  <c r="K85" i="9"/>
  <c r="I84" i="9"/>
  <c r="K84" i="9" s="1"/>
  <c r="I83" i="9"/>
  <c r="M83" i="9" s="1"/>
  <c r="I82" i="9"/>
  <c r="K82" i="9" s="1"/>
  <c r="I81" i="9"/>
  <c r="O81" i="9" s="1"/>
  <c r="I80" i="9"/>
  <c r="K80" i="9" s="1"/>
  <c r="I79" i="9"/>
  <c r="I78" i="9"/>
  <c r="K78" i="9" s="1"/>
  <c r="I77" i="9"/>
  <c r="I76" i="9"/>
  <c r="K76" i="9" s="1"/>
  <c r="I75" i="9"/>
  <c r="O75" i="9" s="1"/>
  <c r="I74" i="9"/>
  <c r="K74" i="9" s="1"/>
  <c r="I73" i="9"/>
  <c r="M73" i="9" s="1"/>
  <c r="I72" i="9"/>
  <c r="M72" i="9" s="1"/>
  <c r="I71" i="9"/>
  <c r="M71" i="9" s="1"/>
  <c r="I70" i="9"/>
  <c r="I69" i="9"/>
  <c r="O69" i="9" s="1"/>
  <c r="I68" i="9"/>
  <c r="K68" i="9" s="1"/>
  <c r="I67" i="9"/>
  <c r="M67" i="9" s="1"/>
  <c r="I66" i="9"/>
  <c r="K66" i="9" s="1"/>
  <c r="I65" i="9"/>
  <c r="O65" i="9" s="1"/>
  <c r="I64" i="9"/>
  <c r="K64" i="9" s="1"/>
  <c r="I63" i="9"/>
  <c r="K63" i="9" s="1"/>
  <c r="I62" i="9"/>
  <c r="K62" i="9" s="1"/>
  <c r="I61" i="9"/>
  <c r="I60" i="9"/>
  <c r="K60" i="9" s="1"/>
  <c r="I59" i="9"/>
  <c r="O59" i="9" s="1"/>
  <c r="I58" i="9"/>
  <c r="K58" i="9" s="1"/>
  <c r="I57" i="9"/>
  <c r="M57" i="9" s="1"/>
  <c r="I56" i="9"/>
  <c r="I55" i="9"/>
  <c r="M55" i="9" s="1"/>
  <c r="I54" i="9"/>
  <c r="I53" i="9"/>
  <c r="K53" i="9" s="1"/>
  <c r="I52" i="9"/>
  <c r="K52" i="9" s="1"/>
  <c r="I51" i="9"/>
  <c r="O51" i="9" s="1"/>
  <c r="I50" i="9"/>
  <c r="K50" i="9" s="1"/>
  <c r="I49" i="9"/>
  <c r="O49" i="9" s="1"/>
  <c r="I48" i="9"/>
  <c r="K48" i="9" s="1"/>
  <c r="I47" i="9"/>
  <c r="K47" i="9" s="1"/>
  <c r="I46" i="9"/>
  <c r="K46" i="9" s="1"/>
  <c r="I45" i="9"/>
  <c r="I44" i="9"/>
  <c r="K44" i="9" s="1"/>
  <c r="I43" i="9"/>
  <c r="O43" i="9" s="1"/>
  <c r="I42" i="9"/>
  <c r="K42" i="9" s="1"/>
  <c r="I41" i="9"/>
  <c r="M41" i="9" s="1"/>
  <c r="I40" i="9"/>
  <c r="M40" i="9" s="1"/>
  <c r="I39" i="9"/>
  <c r="O39" i="9" s="1"/>
  <c r="I38" i="9"/>
  <c r="I37" i="9"/>
  <c r="M37" i="9" s="1"/>
  <c r="I36" i="9"/>
  <c r="K36" i="9" s="1"/>
  <c r="I35" i="9"/>
  <c r="M35" i="9" s="1"/>
  <c r="I34" i="9"/>
  <c r="K34" i="9" s="1"/>
  <c r="I33" i="9"/>
  <c r="O33" i="9" s="1"/>
  <c r="I32" i="9"/>
  <c r="K32" i="9" s="1"/>
  <c r="I31" i="9"/>
  <c r="K31" i="9" s="1"/>
  <c r="I30" i="9"/>
  <c r="K30" i="9" s="1"/>
  <c r="I29" i="9"/>
  <c r="I28" i="9"/>
  <c r="K28" i="9" s="1"/>
  <c r="I27" i="9"/>
  <c r="O27" i="9" s="1"/>
  <c r="I26" i="9"/>
  <c r="K26" i="9" s="1"/>
  <c r="I25" i="9"/>
  <c r="M25" i="9" s="1"/>
  <c r="I24" i="9"/>
  <c r="M24" i="9" s="1"/>
  <c r="I23" i="9"/>
  <c r="K23" i="9" s="1"/>
  <c r="I22" i="9"/>
  <c r="I21" i="9"/>
  <c r="M21" i="9" s="1"/>
  <c r="I20" i="9"/>
  <c r="K20" i="9" s="1"/>
  <c r="I19" i="9"/>
  <c r="O19" i="9" s="1"/>
  <c r="I18" i="9"/>
  <c r="K18" i="9" s="1"/>
  <c r="I17" i="9"/>
  <c r="O17" i="9" s="1"/>
  <c r="I16" i="9"/>
  <c r="K16" i="9" s="1"/>
  <c r="I15" i="9"/>
  <c r="K15" i="9" s="1"/>
  <c r="I14" i="9"/>
  <c r="K14" i="9" s="1"/>
  <c r="I13" i="9"/>
  <c r="I12" i="9"/>
  <c r="K12" i="9" s="1"/>
  <c r="I11" i="9"/>
  <c r="O11" i="9" s="1"/>
  <c r="I10" i="9"/>
  <c r="K10" i="9" s="1"/>
  <c r="I9" i="9"/>
  <c r="M9" i="9" s="1"/>
  <c r="I8" i="9"/>
  <c r="M8" i="9" s="1"/>
  <c r="I7" i="9"/>
  <c r="K7" i="9" s="1"/>
  <c r="I6" i="9"/>
  <c r="I477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K404" i="8" s="1"/>
  <c r="I403" i="8"/>
  <c r="I402" i="8"/>
  <c r="I401" i="8"/>
  <c r="I400" i="8"/>
  <c r="I399" i="8"/>
  <c r="I398" i="8"/>
  <c r="I397" i="8"/>
  <c r="I396" i="8"/>
  <c r="I395" i="8"/>
  <c r="I394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2" i="8"/>
  <c r="I242" i="8"/>
  <c r="I241" i="8"/>
  <c r="I240" i="8"/>
  <c r="I182" i="8"/>
  <c r="I175" i="8"/>
  <c r="I174" i="8"/>
  <c r="I173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3" i="8"/>
  <c r="I132" i="8"/>
  <c r="I130" i="8"/>
  <c r="I125" i="8"/>
  <c r="I123" i="8"/>
  <c r="I122" i="8"/>
  <c r="I108" i="8"/>
  <c r="I101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M10" i="9" l="1"/>
  <c r="M411" i="9"/>
  <c r="O28" i="9"/>
  <c r="M370" i="9"/>
  <c r="K139" i="9"/>
  <c r="O73" i="9"/>
  <c r="K400" i="9"/>
  <c r="M400" i="9"/>
  <c r="M391" i="9"/>
  <c r="K143" i="9"/>
  <c r="O143" i="9"/>
  <c r="M402" i="9"/>
  <c r="K419" i="9"/>
  <c r="O10" i="9"/>
  <c r="M74" i="9"/>
  <c r="O157" i="9"/>
  <c r="K173" i="9"/>
  <c r="O388" i="9"/>
  <c r="M419" i="9"/>
  <c r="M399" i="9"/>
  <c r="M403" i="9"/>
  <c r="M123" i="9"/>
  <c r="O375" i="9"/>
  <c r="M32" i="9"/>
  <c r="K411" i="9"/>
  <c r="K21" i="9"/>
  <c r="O32" i="9"/>
  <c r="M417" i="9"/>
  <c r="O21" i="9"/>
  <c r="M28" i="9"/>
  <c r="O78" i="9"/>
  <c r="K101" i="9"/>
  <c r="M155" i="9"/>
  <c r="O161" i="9"/>
  <c r="M407" i="9"/>
  <c r="K37" i="9"/>
  <c r="K51" i="9"/>
  <c r="M101" i="9"/>
  <c r="M139" i="9"/>
  <c r="K166" i="9"/>
  <c r="M397" i="9"/>
  <c r="O407" i="9"/>
  <c r="K416" i="9"/>
  <c r="O37" i="9"/>
  <c r="M166" i="9"/>
  <c r="O397" i="9"/>
  <c r="K401" i="9"/>
  <c r="K405" i="9"/>
  <c r="M416" i="9"/>
  <c r="O58" i="9"/>
  <c r="M64" i="9"/>
  <c r="K71" i="9"/>
  <c r="K81" i="9"/>
  <c r="K157" i="9"/>
  <c r="K384" i="9"/>
  <c r="O401" i="9"/>
  <c r="M405" i="9"/>
  <c r="O71" i="9"/>
  <c r="K152" i="9"/>
  <c r="K162" i="9"/>
  <c r="M240" i="9"/>
  <c r="K362" i="9"/>
  <c r="M373" i="9"/>
  <c r="K391" i="9"/>
  <c r="M409" i="9"/>
  <c r="M7" i="9"/>
  <c r="O25" i="9"/>
  <c r="M30" i="9"/>
  <c r="K55" i="9"/>
  <c r="O108" i="9"/>
  <c r="K132" i="9"/>
  <c r="M148" i="9"/>
  <c r="K169" i="9"/>
  <c r="M395" i="9"/>
  <c r="M406" i="9"/>
  <c r="K415" i="9"/>
  <c r="O30" i="9"/>
  <c r="O55" i="9"/>
  <c r="M169" i="9"/>
  <c r="O415" i="9"/>
  <c r="O7" i="9"/>
  <c r="O16" i="9"/>
  <c r="M44" i="9"/>
  <c r="M48" i="9"/>
  <c r="K83" i="9"/>
  <c r="O123" i="9"/>
  <c r="O132" i="9"/>
  <c r="K136" i="9"/>
  <c r="O155" i="9"/>
  <c r="K159" i="9"/>
  <c r="M162" i="9"/>
  <c r="O370" i="9"/>
  <c r="O384" i="9"/>
  <c r="O395" i="9"/>
  <c r="K399" i="9"/>
  <c r="O403" i="9"/>
  <c r="K409" i="9"/>
  <c r="O417" i="9"/>
  <c r="M159" i="9"/>
  <c r="O64" i="9"/>
  <c r="K69" i="9"/>
  <c r="M76" i="9"/>
  <c r="M80" i="9"/>
  <c r="O83" i="9"/>
  <c r="K141" i="9"/>
  <c r="M152" i="9"/>
  <c r="K168" i="9"/>
  <c r="O173" i="9"/>
  <c r="M242" i="9"/>
  <c r="M362" i="9"/>
  <c r="O390" i="9"/>
  <c r="K404" i="9"/>
  <c r="K413" i="9"/>
  <c r="K418" i="9"/>
  <c r="O76" i="9"/>
  <c r="M141" i="9"/>
  <c r="M168" i="9"/>
  <c r="O242" i="9"/>
  <c r="K386" i="9"/>
  <c r="K402" i="9"/>
  <c r="M404" i="9"/>
  <c r="M413" i="9"/>
  <c r="M418" i="9"/>
  <c r="M136" i="9"/>
  <c r="K35" i="9"/>
  <c r="O9" i="9"/>
  <c r="M14" i="9"/>
  <c r="M53" i="9"/>
  <c r="M69" i="9"/>
  <c r="O14" i="9"/>
  <c r="K19" i="9"/>
  <c r="M23" i="9"/>
  <c r="O35" i="9"/>
  <c r="K39" i="9"/>
  <c r="M42" i="9"/>
  <c r="O46" i="9"/>
  <c r="M49" i="9"/>
  <c r="O53" i="9"/>
  <c r="O57" i="9"/>
  <c r="M62" i="9"/>
  <c r="K65" i="9"/>
  <c r="K122" i="9"/>
  <c r="O145" i="9"/>
  <c r="K150" i="9"/>
  <c r="M153" i="9"/>
  <c r="K174" i="9"/>
  <c r="M46" i="9"/>
  <c r="O23" i="9"/>
  <c r="M39" i="9"/>
  <c r="O42" i="9"/>
  <c r="O62" i="9"/>
  <c r="M65" i="9"/>
  <c r="M150" i="9"/>
  <c r="M174" i="9"/>
  <c r="O48" i="9"/>
  <c r="O41" i="9"/>
  <c r="K49" i="9"/>
  <c r="O80" i="9"/>
  <c r="M58" i="9"/>
  <c r="M78" i="9"/>
  <c r="M146" i="9"/>
  <c r="O379" i="9"/>
  <c r="K388" i="9"/>
  <c r="K22" i="9"/>
  <c r="O22" i="9"/>
  <c r="M22" i="9"/>
  <c r="O67" i="9"/>
  <c r="O396" i="9"/>
  <c r="M396" i="9"/>
  <c r="K396" i="9"/>
  <c r="O412" i="9"/>
  <c r="M412" i="9"/>
  <c r="K412" i="9"/>
  <c r="K6" i="9"/>
  <c r="M6" i="9"/>
  <c r="O6" i="9"/>
  <c r="K17" i="9"/>
  <c r="K24" i="9"/>
  <c r="O24" i="9"/>
  <c r="O44" i="9"/>
  <c r="M51" i="9"/>
  <c r="O74" i="9"/>
  <c r="M81" i="9"/>
  <c r="M122" i="9"/>
  <c r="K137" i="9"/>
  <c r="O151" i="9"/>
  <c r="M151" i="9"/>
  <c r="K164" i="9"/>
  <c r="O182" i="9"/>
  <c r="M182" i="9"/>
  <c r="O373" i="9"/>
  <c r="O386" i="9"/>
  <c r="M13" i="9"/>
  <c r="O13" i="9"/>
  <c r="K13" i="9"/>
  <c r="K54" i="9"/>
  <c r="M54" i="9"/>
  <c r="O54" i="9"/>
  <c r="O160" i="9"/>
  <c r="M160" i="9"/>
  <c r="M17" i="9"/>
  <c r="K38" i="9"/>
  <c r="O38" i="9"/>
  <c r="M38" i="9"/>
  <c r="O45" i="9"/>
  <c r="M45" i="9"/>
  <c r="K45" i="9"/>
  <c r="O79" i="9"/>
  <c r="M79" i="9"/>
  <c r="K125" i="9"/>
  <c r="M125" i="9"/>
  <c r="O125" i="9"/>
  <c r="M137" i="9"/>
  <c r="O144" i="9"/>
  <c r="M144" i="9"/>
  <c r="M164" i="9"/>
  <c r="K387" i="9"/>
  <c r="O387" i="9"/>
  <c r="M387" i="9"/>
  <c r="M31" i="9"/>
  <c r="O31" i="9"/>
  <c r="M61" i="9"/>
  <c r="O61" i="9"/>
  <c r="K61" i="9"/>
  <c r="K72" i="9"/>
  <c r="O72" i="9"/>
  <c r="K79" i="9"/>
  <c r="M135" i="9"/>
  <c r="O135" i="9"/>
  <c r="K144" i="9"/>
  <c r="K148" i="9"/>
  <c r="O158" i="9"/>
  <c r="M158" i="9"/>
  <c r="K158" i="9"/>
  <c r="M165" i="9"/>
  <c r="K165" i="9"/>
  <c r="O165" i="9"/>
  <c r="O371" i="9"/>
  <c r="M371" i="9"/>
  <c r="M394" i="9"/>
  <c r="O394" i="9"/>
  <c r="K394" i="9"/>
  <c r="M477" i="9"/>
  <c r="K477" i="9"/>
  <c r="K56" i="9"/>
  <c r="O56" i="9"/>
  <c r="M15" i="9"/>
  <c r="O15" i="9"/>
  <c r="O29" i="9"/>
  <c r="M29" i="9"/>
  <c r="K29" i="9"/>
  <c r="M63" i="9"/>
  <c r="O63" i="9"/>
  <c r="M149" i="9"/>
  <c r="K149" i="9"/>
  <c r="O149" i="9"/>
  <c r="O398" i="9"/>
  <c r="M398" i="9"/>
  <c r="O414" i="9"/>
  <c r="M414" i="9"/>
  <c r="M12" i="9"/>
  <c r="M19" i="9"/>
  <c r="M26" i="9"/>
  <c r="K33" i="9"/>
  <c r="O47" i="9"/>
  <c r="M47" i="9"/>
  <c r="M56" i="9"/>
  <c r="M60" i="9"/>
  <c r="K67" i="9"/>
  <c r="K70" i="9"/>
  <c r="O70" i="9"/>
  <c r="M70" i="9"/>
  <c r="K77" i="9"/>
  <c r="O77" i="9"/>
  <c r="M77" i="9"/>
  <c r="O389" i="9"/>
  <c r="M389" i="9"/>
  <c r="K398" i="9"/>
  <c r="K414" i="9"/>
  <c r="K8" i="9"/>
  <c r="O8" i="9"/>
  <c r="O142" i="9"/>
  <c r="M142" i="9"/>
  <c r="K142" i="9"/>
  <c r="O12" i="9"/>
  <c r="O26" i="9"/>
  <c r="M33" i="9"/>
  <c r="K40" i="9"/>
  <c r="O40" i="9"/>
  <c r="O60" i="9"/>
  <c r="K130" i="9"/>
  <c r="O130" i="9"/>
  <c r="O133" i="9"/>
  <c r="M133" i="9"/>
  <c r="K133" i="9"/>
  <c r="K146" i="9"/>
  <c r="K153" i="9"/>
  <c r="O167" i="9"/>
  <c r="M167" i="9"/>
  <c r="K240" i="9"/>
  <c r="K389" i="9"/>
  <c r="K11" i="9"/>
  <c r="M20" i="9"/>
  <c r="M36" i="9"/>
  <c r="K59" i="9"/>
  <c r="M68" i="9"/>
  <c r="K147" i="9"/>
  <c r="K163" i="9"/>
  <c r="K410" i="9"/>
  <c r="K9" i="9"/>
  <c r="M11" i="9"/>
  <c r="M18" i="9"/>
  <c r="O20" i="9"/>
  <c r="K25" i="9"/>
  <c r="M27" i="9"/>
  <c r="M34" i="9"/>
  <c r="O36" i="9"/>
  <c r="K41" i="9"/>
  <c r="M43" i="9"/>
  <c r="M50" i="9"/>
  <c r="O52" i="9"/>
  <c r="K57" i="9"/>
  <c r="M59" i="9"/>
  <c r="M66" i="9"/>
  <c r="O68" i="9"/>
  <c r="K73" i="9"/>
  <c r="M75" i="9"/>
  <c r="M82" i="9"/>
  <c r="O84" i="9"/>
  <c r="K108" i="9"/>
  <c r="K138" i="9"/>
  <c r="M140" i="9"/>
  <c r="K145" i="9"/>
  <c r="M147" i="9"/>
  <c r="K154" i="9"/>
  <c r="M156" i="9"/>
  <c r="K161" i="9"/>
  <c r="M163" i="9"/>
  <c r="K175" i="9"/>
  <c r="M241" i="9"/>
  <c r="K372" i="9"/>
  <c r="M385" i="9"/>
  <c r="K408" i="9"/>
  <c r="M410" i="9"/>
  <c r="K27" i="9"/>
  <c r="K43" i="9"/>
  <c r="M52" i="9"/>
  <c r="K75" i="9"/>
  <c r="M84" i="9"/>
  <c r="K140" i="9"/>
  <c r="K156" i="9"/>
  <c r="K385" i="9"/>
  <c r="M16" i="9"/>
  <c r="O18" i="9"/>
  <c r="O34" i="9"/>
  <c r="O50" i="9"/>
  <c r="O66" i="9"/>
  <c r="O82" i="9"/>
  <c r="M138" i="9"/>
  <c r="M154" i="9"/>
  <c r="O175" i="9"/>
  <c r="O241" i="9"/>
  <c r="K390" i="9"/>
  <c r="K406" i="9"/>
  <c r="M408" i="9"/>
  <c r="O362" i="8"/>
  <c r="M477" i="8"/>
  <c r="M555" i="8"/>
  <c r="O543" i="8"/>
  <c r="O544" i="8"/>
  <c r="O545" i="8"/>
  <c r="O546" i="8"/>
  <c r="O547" i="8"/>
  <c r="O548" i="8"/>
  <c r="O549" i="8"/>
  <c r="O550" i="8"/>
  <c r="O551" i="8"/>
  <c r="O552" i="8"/>
  <c r="O553" i="8"/>
  <c r="O554" i="8"/>
  <c r="O555" i="8"/>
  <c r="K555" i="8"/>
  <c r="M554" i="8"/>
  <c r="M553" i="8"/>
  <c r="M552" i="8"/>
  <c r="M551" i="8"/>
  <c r="M550" i="8"/>
  <c r="M549" i="8"/>
  <c r="M548" i="8"/>
  <c r="M547" i="8"/>
  <c r="M546" i="8"/>
  <c r="M545" i="8"/>
  <c r="M544" i="8"/>
  <c r="M543" i="8"/>
  <c r="O542" i="8"/>
  <c r="M542" i="8"/>
  <c r="K554" i="8"/>
  <c r="K553" i="8"/>
  <c r="K552" i="8"/>
  <c r="K551" i="8"/>
  <c r="K550" i="8"/>
  <c r="K549" i="8"/>
  <c r="K548" i="8"/>
  <c r="K547" i="8"/>
  <c r="K546" i="8"/>
  <c r="K545" i="8"/>
  <c r="K544" i="8"/>
  <c r="K543" i="8"/>
  <c r="K558" i="9" l="1"/>
  <c r="O556" i="9"/>
  <c r="O557" i="9" s="1"/>
  <c r="M556" i="9"/>
  <c r="M557" i="9" s="1"/>
  <c r="K556" i="9"/>
  <c r="K557" i="9" s="1"/>
  <c r="K362" i="8"/>
  <c r="M362" i="8"/>
  <c r="K477" i="8"/>
  <c r="O477" i="8"/>
  <c r="O541" i="8"/>
  <c r="O540" i="8"/>
  <c r="O539" i="8"/>
  <c r="O538" i="8"/>
  <c r="O537" i="8"/>
  <c r="O536" i="8"/>
  <c r="O535" i="8"/>
  <c r="O534" i="8"/>
  <c r="O533" i="8"/>
  <c r="O532" i="8"/>
  <c r="O509" i="8"/>
  <c r="O508" i="8"/>
  <c r="O507" i="8"/>
  <c r="O506" i="8"/>
  <c r="O505" i="8"/>
  <c r="O504" i="8"/>
  <c r="O503" i="8"/>
  <c r="O502" i="8"/>
  <c r="O501" i="8"/>
  <c r="O500" i="8"/>
  <c r="O499" i="8"/>
  <c r="O498" i="8"/>
  <c r="O497" i="8"/>
  <c r="O496" i="8"/>
  <c r="O495" i="8"/>
  <c r="O494" i="8"/>
  <c r="O493" i="8"/>
  <c r="O492" i="8"/>
  <c r="O491" i="8"/>
  <c r="O490" i="8"/>
  <c r="O489" i="8"/>
  <c r="O488" i="8"/>
  <c r="O487" i="8"/>
  <c r="O486" i="8"/>
  <c r="O485" i="8"/>
  <c r="O484" i="8"/>
  <c r="O483" i="8"/>
  <c r="O482" i="8"/>
  <c r="O481" i="8"/>
  <c r="O480" i="8"/>
  <c r="O479" i="8"/>
  <c r="O511" i="8"/>
  <c r="O512" i="8"/>
  <c r="O513" i="8"/>
  <c r="O514" i="8"/>
  <c r="O515" i="8"/>
  <c r="O516" i="8"/>
  <c r="O517" i="8"/>
  <c r="O518" i="8"/>
  <c r="O519" i="8"/>
  <c r="O520" i="8"/>
  <c r="O521" i="8"/>
  <c r="O522" i="8"/>
  <c r="O523" i="8"/>
  <c r="O524" i="8"/>
  <c r="O525" i="8"/>
  <c r="O526" i="8"/>
  <c r="O527" i="8"/>
  <c r="O528" i="8"/>
  <c r="O529" i="8"/>
  <c r="O530" i="8"/>
  <c r="O510" i="8"/>
  <c r="M541" i="8"/>
  <c r="M540" i="8"/>
  <c r="M539" i="8"/>
  <c r="M538" i="8"/>
  <c r="M537" i="8"/>
  <c r="M536" i="8"/>
  <c r="M535" i="8"/>
  <c r="M534" i="8"/>
  <c r="M533" i="8"/>
  <c r="M532" i="8"/>
  <c r="M530" i="8"/>
  <c r="M529" i="8"/>
  <c r="M528" i="8"/>
  <c r="M527" i="8"/>
  <c r="M526" i="8"/>
  <c r="M525" i="8"/>
  <c r="M524" i="8"/>
  <c r="M523" i="8"/>
  <c r="M522" i="8"/>
  <c r="M521" i="8"/>
  <c r="M520" i="8"/>
  <c r="M519" i="8"/>
  <c r="M518" i="8"/>
  <c r="M517" i="8"/>
  <c r="M516" i="8"/>
  <c r="M515" i="8"/>
  <c r="M514" i="8"/>
  <c r="M513" i="8"/>
  <c r="M512" i="8"/>
  <c r="M511" i="8"/>
  <c r="M510" i="8"/>
  <c r="M509" i="8"/>
  <c r="M508" i="8"/>
  <c r="M507" i="8"/>
  <c r="M506" i="8"/>
  <c r="M505" i="8"/>
  <c r="M504" i="8"/>
  <c r="M503" i="8"/>
  <c r="M502" i="8"/>
  <c r="M501" i="8"/>
  <c r="M500" i="8"/>
  <c r="M499" i="8"/>
  <c r="M498" i="8"/>
  <c r="M497" i="8"/>
  <c r="M496" i="8"/>
  <c r="M495" i="8"/>
  <c r="M494" i="8"/>
  <c r="M493" i="8"/>
  <c r="M492" i="8"/>
  <c r="M491" i="8"/>
  <c r="M490" i="8"/>
  <c r="M489" i="8"/>
  <c r="M488" i="8"/>
  <c r="M487" i="8"/>
  <c r="M486" i="8"/>
  <c r="M485" i="8"/>
  <c r="M484" i="8"/>
  <c r="M483" i="8"/>
  <c r="M482" i="8"/>
  <c r="M481" i="8"/>
  <c r="M480" i="8"/>
  <c r="M479" i="8"/>
  <c r="K533" i="8"/>
  <c r="K534" i="8"/>
  <c r="K535" i="8"/>
  <c r="K536" i="8"/>
  <c r="K537" i="8"/>
  <c r="K538" i="8"/>
  <c r="K539" i="8"/>
  <c r="K540" i="8"/>
  <c r="K541" i="8"/>
  <c r="M20" i="8" l="1"/>
  <c r="M368" i="8"/>
  <c r="M367" i="8"/>
  <c r="M366" i="8" l="1"/>
  <c r="M365" i="8"/>
  <c r="K530" i="8"/>
  <c r="K529" i="8"/>
  <c r="K528" i="8"/>
  <c r="K527" i="8"/>
  <c r="K526" i="8"/>
  <c r="K525" i="8"/>
  <c r="K524" i="8"/>
  <c r="K523" i="8"/>
  <c r="K522" i="8"/>
  <c r="K521" i="8"/>
  <c r="K520" i="8"/>
  <c r="K519" i="8"/>
  <c r="K518" i="8"/>
  <c r="K517" i="8"/>
  <c r="K516" i="8"/>
  <c r="K515" i="8"/>
  <c r="K514" i="8"/>
  <c r="K513" i="8"/>
  <c r="K512" i="8"/>
  <c r="K511" i="8"/>
  <c r="K510" i="8"/>
  <c r="K509" i="8"/>
  <c r="K508" i="8"/>
  <c r="K507" i="8"/>
  <c r="K506" i="8"/>
  <c r="K505" i="8"/>
  <c r="K504" i="8"/>
  <c r="K503" i="8"/>
  <c r="K502" i="8"/>
  <c r="K501" i="8"/>
  <c r="K500" i="8"/>
  <c r="K499" i="8"/>
  <c r="K498" i="8"/>
  <c r="K497" i="8"/>
  <c r="K496" i="8"/>
  <c r="K495" i="8"/>
  <c r="K494" i="8"/>
  <c r="K493" i="8"/>
  <c r="K492" i="8"/>
  <c r="K491" i="8"/>
  <c r="K490" i="8"/>
  <c r="K489" i="8"/>
  <c r="K488" i="8"/>
  <c r="K487" i="8"/>
  <c r="K486" i="8"/>
  <c r="K485" i="8"/>
  <c r="K484" i="8"/>
  <c r="K483" i="8"/>
  <c r="K482" i="8"/>
  <c r="K481" i="8"/>
  <c r="K480" i="8"/>
  <c r="K479" i="8"/>
  <c r="O476" i="8"/>
  <c r="M476" i="8"/>
  <c r="K476" i="8"/>
  <c r="O475" i="8"/>
  <c r="M475" i="8"/>
  <c r="K475" i="8"/>
  <c r="O474" i="8"/>
  <c r="M474" i="8"/>
  <c r="K474" i="8"/>
  <c r="O473" i="8"/>
  <c r="M473" i="8"/>
  <c r="K473" i="8"/>
  <c r="O472" i="8"/>
  <c r="M472" i="8"/>
  <c r="K472" i="8"/>
  <c r="O471" i="8"/>
  <c r="M471" i="8"/>
  <c r="K471" i="8"/>
  <c r="O419" i="8"/>
  <c r="M419" i="8"/>
  <c r="K419" i="8"/>
  <c r="O418" i="8"/>
  <c r="M418" i="8"/>
  <c r="K418" i="8"/>
  <c r="O417" i="8"/>
  <c r="M417" i="8"/>
  <c r="K417" i="8"/>
  <c r="M416" i="8"/>
  <c r="O415" i="8"/>
  <c r="M414" i="8"/>
  <c r="O413" i="8"/>
  <c r="M412" i="8"/>
  <c r="O411" i="8"/>
  <c r="M410" i="8"/>
  <c r="O409" i="8"/>
  <c r="M408" i="8"/>
  <c r="O407" i="8"/>
  <c r="M406" i="8"/>
  <c r="O405" i="8"/>
  <c r="M404" i="8"/>
  <c r="O403" i="8"/>
  <c r="M402" i="8"/>
  <c r="O401" i="8"/>
  <c r="M400" i="8"/>
  <c r="O399" i="8"/>
  <c r="M398" i="8"/>
  <c r="O397" i="8"/>
  <c r="M396" i="8"/>
  <c r="O395" i="8"/>
  <c r="M394" i="8"/>
  <c r="O393" i="8"/>
  <c r="M392" i="8"/>
  <c r="O391" i="8"/>
  <c r="M390" i="8"/>
  <c r="O389" i="8"/>
  <c r="M388" i="8"/>
  <c r="O387" i="8"/>
  <c r="M386" i="8"/>
  <c r="O385" i="8"/>
  <c r="M384" i="8"/>
  <c r="K383" i="8"/>
  <c r="K382" i="8"/>
  <c r="K381" i="8"/>
  <c r="K380" i="8"/>
  <c r="K379" i="8"/>
  <c r="K378" i="8"/>
  <c r="K377" i="8"/>
  <c r="K376" i="8"/>
  <c r="O375" i="8"/>
  <c r="K374" i="8"/>
  <c r="K368" i="8"/>
  <c r="K367" i="8"/>
  <c r="K366" i="8"/>
  <c r="K365" i="8"/>
  <c r="M364" i="8"/>
  <c r="K364" i="8"/>
  <c r="O356" i="8"/>
  <c r="M356" i="8"/>
  <c r="K356" i="8"/>
  <c r="O355" i="8"/>
  <c r="M355" i="8"/>
  <c r="K355" i="8"/>
  <c r="O354" i="8"/>
  <c r="M354" i="8"/>
  <c r="K354" i="8"/>
  <c r="O353" i="8"/>
  <c r="M353" i="8"/>
  <c r="K353" i="8"/>
  <c r="O352" i="8"/>
  <c r="M352" i="8"/>
  <c r="K352" i="8"/>
  <c r="O351" i="8"/>
  <c r="M351" i="8"/>
  <c r="K351" i="8"/>
  <c r="O350" i="8"/>
  <c r="M350" i="8"/>
  <c r="K350" i="8"/>
  <c r="O349" i="8"/>
  <c r="M349" i="8"/>
  <c r="K349" i="8"/>
  <c r="O348" i="8"/>
  <c r="M348" i="8"/>
  <c r="K348" i="8"/>
  <c r="O347" i="8"/>
  <c r="M347" i="8"/>
  <c r="K347" i="8"/>
  <c r="O346" i="8"/>
  <c r="M346" i="8"/>
  <c r="K346" i="8"/>
  <c r="O345" i="8"/>
  <c r="M345" i="8"/>
  <c r="K345" i="8"/>
  <c r="O344" i="8"/>
  <c r="M344" i="8"/>
  <c r="K344" i="8"/>
  <c r="O343" i="8"/>
  <c r="M343" i="8"/>
  <c r="K343" i="8"/>
  <c r="O342" i="8"/>
  <c r="M342" i="8"/>
  <c r="K342" i="8"/>
  <c r="O341" i="8"/>
  <c r="M341" i="8"/>
  <c r="K341" i="8"/>
  <c r="O340" i="8"/>
  <c r="M340" i="8"/>
  <c r="K340" i="8"/>
  <c r="O339" i="8"/>
  <c r="M339" i="8"/>
  <c r="K339" i="8"/>
  <c r="O338" i="8"/>
  <c r="M338" i="8"/>
  <c r="K338" i="8"/>
  <c r="O337" i="8"/>
  <c r="M337" i="8"/>
  <c r="K337" i="8"/>
  <c r="O336" i="8"/>
  <c r="M336" i="8"/>
  <c r="K336" i="8"/>
  <c r="O335" i="8"/>
  <c r="M335" i="8"/>
  <c r="K335" i="8"/>
  <c r="O334" i="8"/>
  <c r="M334" i="8"/>
  <c r="K334" i="8"/>
  <c r="O333" i="8"/>
  <c r="M333" i="8"/>
  <c r="K333" i="8"/>
  <c r="O332" i="8"/>
  <c r="M332" i="8"/>
  <c r="K332" i="8"/>
  <c r="O331" i="8"/>
  <c r="M331" i="8"/>
  <c r="K331" i="8"/>
  <c r="O330" i="8"/>
  <c r="M330" i="8"/>
  <c r="K330" i="8"/>
  <c r="O329" i="8"/>
  <c r="M329" i="8"/>
  <c r="K329" i="8"/>
  <c r="O328" i="8"/>
  <c r="M328" i="8"/>
  <c r="K328" i="8"/>
  <c r="O327" i="8"/>
  <c r="M327" i="8"/>
  <c r="K327" i="8"/>
  <c r="O326" i="8"/>
  <c r="M326" i="8"/>
  <c r="K326" i="8"/>
  <c r="O325" i="8"/>
  <c r="M325" i="8"/>
  <c r="K325" i="8"/>
  <c r="O324" i="8"/>
  <c r="M324" i="8"/>
  <c r="K324" i="8"/>
  <c r="O323" i="8"/>
  <c r="M323" i="8"/>
  <c r="K323" i="8"/>
  <c r="O322" i="8"/>
  <c r="M322" i="8"/>
  <c r="K322" i="8"/>
  <c r="O321" i="8"/>
  <c r="M321" i="8"/>
  <c r="K321" i="8"/>
  <c r="O320" i="8"/>
  <c r="M320" i="8"/>
  <c r="K320" i="8"/>
  <c r="O319" i="8"/>
  <c r="M319" i="8"/>
  <c r="K319" i="8"/>
  <c r="O318" i="8"/>
  <c r="M318" i="8"/>
  <c r="K318" i="8"/>
  <c r="O317" i="8"/>
  <c r="M317" i="8"/>
  <c r="K317" i="8"/>
  <c r="O316" i="8"/>
  <c r="M316" i="8"/>
  <c r="K316" i="8"/>
  <c r="O315" i="8"/>
  <c r="M315" i="8"/>
  <c r="K315" i="8"/>
  <c r="O314" i="8"/>
  <c r="M314" i="8"/>
  <c r="K314" i="8"/>
  <c r="O313" i="8"/>
  <c r="M313" i="8"/>
  <c r="K313" i="8"/>
  <c r="O312" i="8"/>
  <c r="M312" i="8"/>
  <c r="K312" i="8"/>
  <c r="O311" i="8"/>
  <c r="M311" i="8"/>
  <c r="K311" i="8"/>
  <c r="O310" i="8"/>
  <c r="M310" i="8"/>
  <c r="K310" i="8"/>
  <c r="O309" i="8"/>
  <c r="M309" i="8"/>
  <c r="K309" i="8"/>
  <c r="O308" i="8"/>
  <c r="M308" i="8"/>
  <c r="K308" i="8"/>
  <c r="O307" i="8"/>
  <c r="M307" i="8"/>
  <c r="K307" i="8"/>
  <c r="O306" i="8"/>
  <c r="M306" i="8"/>
  <c r="K306" i="8"/>
  <c r="O305" i="8"/>
  <c r="M305" i="8"/>
  <c r="K305" i="8"/>
  <c r="O304" i="8"/>
  <c r="M304" i="8"/>
  <c r="K304" i="8"/>
  <c r="O303" i="8"/>
  <c r="M303" i="8"/>
  <c r="K303" i="8"/>
  <c r="O302" i="8"/>
  <c r="M302" i="8"/>
  <c r="K302" i="8"/>
  <c r="O301" i="8"/>
  <c r="M301" i="8"/>
  <c r="K301" i="8"/>
  <c r="O300" i="8"/>
  <c r="M300" i="8"/>
  <c r="K300" i="8"/>
  <c r="O299" i="8"/>
  <c r="M299" i="8"/>
  <c r="K299" i="8"/>
  <c r="O298" i="8"/>
  <c r="M298" i="8"/>
  <c r="K298" i="8"/>
  <c r="O297" i="8"/>
  <c r="M297" i="8"/>
  <c r="K297" i="8"/>
  <c r="O296" i="8"/>
  <c r="M296" i="8"/>
  <c r="K296" i="8"/>
  <c r="O295" i="8"/>
  <c r="M295" i="8"/>
  <c r="K295" i="8"/>
  <c r="O294" i="8"/>
  <c r="M294" i="8"/>
  <c r="K294" i="8"/>
  <c r="O293" i="8"/>
  <c r="M293" i="8"/>
  <c r="K293" i="8"/>
  <c r="O292" i="8"/>
  <c r="M292" i="8"/>
  <c r="K292" i="8"/>
  <c r="O291" i="8"/>
  <c r="M291" i="8"/>
  <c r="K291" i="8"/>
  <c r="O290" i="8"/>
  <c r="M290" i="8"/>
  <c r="K290" i="8"/>
  <c r="O289" i="8"/>
  <c r="M289" i="8"/>
  <c r="K289" i="8"/>
  <c r="M288" i="8"/>
  <c r="O287" i="8"/>
  <c r="M287" i="8"/>
  <c r="K287" i="8"/>
  <c r="O286" i="8"/>
  <c r="M286" i="8"/>
  <c r="K286" i="8"/>
  <c r="O285" i="8"/>
  <c r="M285" i="8"/>
  <c r="K285" i="8"/>
  <c r="O284" i="8"/>
  <c r="M284" i="8"/>
  <c r="K284" i="8"/>
  <c r="O283" i="8"/>
  <c r="M283" i="8"/>
  <c r="K283" i="8"/>
  <c r="O282" i="8"/>
  <c r="M282" i="8"/>
  <c r="K282" i="8"/>
  <c r="O281" i="8"/>
  <c r="M281" i="8"/>
  <c r="K281" i="8"/>
  <c r="O280" i="8"/>
  <c r="M280" i="8"/>
  <c r="K280" i="8"/>
  <c r="O279" i="8"/>
  <c r="M279" i="8"/>
  <c r="K279" i="8"/>
  <c r="O278" i="8"/>
  <c r="M278" i="8"/>
  <c r="K278" i="8"/>
  <c r="O277" i="8"/>
  <c r="M277" i="8"/>
  <c r="K277" i="8"/>
  <c r="O276" i="8"/>
  <c r="M276" i="8"/>
  <c r="K276" i="8"/>
  <c r="O275" i="8"/>
  <c r="M275" i="8"/>
  <c r="K275" i="8"/>
  <c r="O274" i="8"/>
  <c r="M274" i="8"/>
  <c r="K274" i="8"/>
  <c r="O273" i="8"/>
  <c r="M273" i="8"/>
  <c r="K273" i="8"/>
  <c r="O272" i="8"/>
  <c r="M272" i="8"/>
  <c r="K272" i="8"/>
  <c r="O271" i="8"/>
  <c r="M271" i="8"/>
  <c r="K271" i="8"/>
  <c r="O270" i="8"/>
  <c r="M270" i="8"/>
  <c r="K270" i="8"/>
  <c r="O269" i="8"/>
  <c r="M269" i="8"/>
  <c r="K269" i="8"/>
  <c r="O268" i="8"/>
  <c r="M268" i="8"/>
  <c r="K268" i="8"/>
  <c r="O267" i="8"/>
  <c r="M267" i="8"/>
  <c r="K267" i="8"/>
  <c r="O266" i="8"/>
  <c r="M266" i="8"/>
  <c r="K266" i="8"/>
  <c r="O265" i="8"/>
  <c r="M265" i="8"/>
  <c r="K265" i="8"/>
  <c r="O264" i="8"/>
  <c r="M264" i="8"/>
  <c r="K264" i="8"/>
  <c r="O263" i="8"/>
  <c r="M263" i="8"/>
  <c r="K263" i="8"/>
  <c r="O262" i="8"/>
  <c r="M262" i="8"/>
  <c r="K262" i="8"/>
  <c r="O261" i="8"/>
  <c r="M261" i="8"/>
  <c r="K261" i="8"/>
  <c r="O260" i="8"/>
  <c r="M260" i="8"/>
  <c r="K260" i="8"/>
  <c r="O259" i="8"/>
  <c r="M259" i="8"/>
  <c r="K259" i="8"/>
  <c r="O258" i="8"/>
  <c r="M258" i="8"/>
  <c r="K258" i="8"/>
  <c r="O257" i="8"/>
  <c r="M257" i="8"/>
  <c r="K257" i="8"/>
  <c r="O256" i="8"/>
  <c r="M256" i="8"/>
  <c r="K256" i="8"/>
  <c r="O255" i="8"/>
  <c r="M255" i="8"/>
  <c r="K255" i="8"/>
  <c r="O254" i="8"/>
  <c r="M254" i="8"/>
  <c r="K254" i="8"/>
  <c r="O253" i="8"/>
  <c r="M253" i="8"/>
  <c r="K253" i="8"/>
  <c r="O252" i="8"/>
  <c r="M252" i="8"/>
  <c r="K252" i="8"/>
  <c r="O251" i="8"/>
  <c r="M251" i="8"/>
  <c r="K251" i="8"/>
  <c r="O250" i="8"/>
  <c r="M250" i="8"/>
  <c r="K250" i="8"/>
  <c r="O249" i="8"/>
  <c r="M249" i="8"/>
  <c r="K249" i="8"/>
  <c r="O248" i="8"/>
  <c r="M248" i="8"/>
  <c r="K248" i="8"/>
  <c r="O247" i="8"/>
  <c r="M247" i="8"/>
  <c r="K247" i="8"/>
  <c r="O246" i="8"/>
  <c r="M246" i="8"/>
  <c r="K246" i="8"/>
  <c r="O245" i="8"/>
  <c r="M245" i="8"/>
  <c r="K245" i="8"/>
  <c r="O244" i="8"/>
  <c r="M244" i="8"/>
  <c r="K244" i="8"/>
  <c r="O243" i="8"/>
  <c r="M243" i="8"/>
  <c r="K243" i="8"/>
  <c r="O242" i="8"/>
  <c r="M242" i="8"/>
  <c r="K242" i="8"/>
  <c r="O241" i="8"/>
  <c r="M241" i="8"/>
  <c r="K241" i="8"/>
  <c r="O240" i="8"/>
  <c r="M240" i="8"/>
  <c r="K240" i="8"/>
  <c r="O239" i="8"/>
  <c r="M239" i="8"/>
  <c r="K239" i="8"/>
  <c r="O238" i="8"/>
  <c r="M238" i="8"/>
  <c r="K238" i="8"/>
  <c r="O237" i="8"/>
  <c r="M237" i="8"/>
  <c r="K237" i="8"/>
  <c r="O236" i="8"/>
  <c r="M236" i="8"/>
  <c r="K236" i="8"/>
  <c r="O235" i="8"/>
  <c r="M235" i="8"/>
  <c r="K235" i="8"/>
  <c r="O234" i="8"/>
  <c r="M234" i="8"/>
  <c r="K234" i="8"/>
  <c r="O233" i="8"/>
  <c r="M233" i="8"/>
  <c r="K233" i="8"/>
  <c r="O232" i="8"/>
  <c r="M232" i="8"/>
  <c r="K232" i="8"/>
  <c r="O231" i="8"/>
  <c r="M231" i="8"/>
  <c r="K231" i="8"/>
  <c r="O230" i="8"/>
  <c r="M230" i="8"/>
  <c r="K230" i="8"/>
  <c r="O229" i="8"/>
  <c r="M229" i="8"/>
  <c r="K229" i="8"/>
  <c r="O228" i="8"/>
  <c r="M228" i="8"/>
  <c r="K228" i="8"/>
  <c r="O227" i="8"/>
  <c r="M227" i="8"/>
  <c r="K227" i="8"/>
  <c r="O226" i="8"/>
  <c r="M226" i="8"/>
  <c r="K226" i="8"/>
  <c r="O225" i="8"/>
  <c r="M225" i="8"/>
  <c r="K225" i="8"/>
  <c r="O224" i="8"/>
  <c r="M224" i="8"/>
  <c r="K224" i="8"/>
  <c r="O223" i="8"/>
  <c r="M223" i="8"/>
  <c r="K223" i="8"/>
  <c r="O222" i="8"/>
  <c r="M222" i="8"/>
  <c r="K222" i="8"/>
  <c r="O221" i="8"/>
  <c r="M221" i="8"/>
  <c r="K221" i="8"/>
  <c r="O220" i="8"/>
  <c r="M220" i="8"/>
  <c r="K220" i="8"/>
  <c r="O219" i="8"/>
  <c r="M219" i="8"/>
  <c r="K219" i="8"/>
  <c r="O218" i="8"/>
  <c r="M218" i="8"/>
  <c r="K218" i="8"/>
  <c r="O217" i="8"/>
  <c r="M217" i="8"/>
  <c r="K217" i="8"/>
  <c r="O216" i="8"/>
  <c r="M216" i="8"/>
  <c r="K216" i="8"/>
  <c r="O215" i="8"/>
  <c r="M215" i="8"/>
  <c r="K215" i="8"/>
  <c r="O214" i="8"/>
  <c r="M214" i="8"/>
  <c r="K214" i="8"/>
  <c r="O213" i="8"/>
  <c r="M213" i="8"/>
  <c r="K213" i="8"/>
  <c r="O212" i="8"/>
  <c r="M212" i="8"/>
  <c r="K212" i="8"/>
  <c r="O211" i="8"/>
  <c r="M211" i="8"/>
  <c r="K211" i="8"/>
  <c r="O210" i="8"/>
  <c r="M210" i="8"/>
  <c r="K210" i="8"/>
  <c r="O209" i="8"/>
  <c r="M209" i="8"/>
  <c r="K209" i="8"/>
  <c r="O208" i="8"/>
  <c r="M208" i="8"/>
  <c r="K208" i="8"/>
  <c r="O207" i="8"/>
  <c r="M207" i="8"/>
  <c r="K207" i="8"/>
  <c r="O206" i="8"/>
  <c r="M206" i="8"/>
  <c r="K206" i="8"/>
  <c r="O205" i="8"/>
  <c r="M205" i="8"/>
  <c r="K205" i="8"/>
  <c r="O204" i="8"/>
  <c r="M204" i="8"/>
  <c r="K204" i="8"/>
  <c r="O203" i="8"/>
  <c r="M203" i="8"/>
  <c r="K203" i="8"/>
  <c r="O202" i="8"/>
  <c r="M202" i="8"/>
  <c r="K202" i="8"/>
  <c r="O201" i="8"/>
  <c r="M201" i="8"/>
  <c r="K201" i="8"/>
  <c r="O200" i="8"/>
  <c r="M200" i="8"/>
  <c r="K200" i="8"/>
  <c r="O199" i="8"/>
  <c r="M199" i="8"/>
  <c r="K199" i="8"/>
  <c r="O198" i="8"/>
  <c r="M198" i="8"/>
  <c r="K198" i="8"/>
  <c r="O197" i="8"/>
  <c r="M197" i="8"/>
  <c r="K197" i="8"/>
  <c r="O196" i="8"/>
  <c r="M196" i="8"/>
  <c r="K196" i="8"/>
  <c r="O195" i="8"/>
  <c r="M195" i="8"/>
  <c r="K195" i="8"/>
  <c r="O194" i="8"/>
  <c r="M194" i="8"/>
  <c r="K194" i="8"/>
  <c r="O193" i="8"/>
  <c r="M193" i="8"/>
  <c r="K193" i="8"/>
  <c r="O192" i="8"/>
  <c r="M192" i="8"/>
  <c r="K192" i="8"/>
  <c r="O191" i="8"/>
  <c r="M191" i="8"/>
  <c r="K191" i="8"/>
  <c r="O190" i="8"/>
  <c r="M190" i="8"/>
  <c r="K190" i="8"/>
  <c r="O189" i="8"/>
  <c r="M189" i="8"/>
  <c r="K189" i="8"/>
  <c r="O188" i="8"/>
  <c r="M188" i="8"/>
  <c r="K188" i="8"/>
  <c r="O187" i="8"/>
  <c r="M187" i="8"/>
  <c r="K187" i="8"/>
  <c r="O186" i="8"/>
  <c r="M186" i="8"/>
  <c r="K186" i="8"/>
  <c r="O185" i="8"/>
  <c r="M185" i="8"/>
  <c r="K185" i="8"/>
  <c r="O184" i="8"/>
  <c r="M184" i="8"/>
  <c r="K184" i="8"/>
  <c r="O183" i="8"/>
  <c r="M183" i="8"/>
  <c r="K183" i="8"/>
  <c r="O182" i="8"/>
  <c r="M182" i="8"/>
  <c r="K182" i="8"/>
  <c r="O181" i="8"/>
  <c r="M181" i="8"/>
  <c r="K181" i="8"/>
  <c r="O180" i="8"/>
  <c r="M180" i="8"/>
  <c r="K180" i="8"/>
  <c r="O179" i="8"/>
  <c r="M179" i="8"/>
  <c r="K179" i="8"/>
  <c r="O178" i="8"/>
  <c r="M178" i="8"/>
  <c r="K178" i="8"/>
  <c r="O177" i="8"/>
  <c r="M177" i="8"/>
  <c r="K177" i="8"/>
  <c r="O176" i="8"/>
  <c r="M176" i="8"/>
  <c r="K176" i="8"/>
  <c r="O175" i="8"/>
  <c r="M175" i="8"/>
  <c r="K175" i="8"/>
  <c r="O174" i="8"/>
  <c r="M174" i="8"/>
  <c r="K174" i="8"/>
  <c r="O173" i="8"/>
  <c r="M173" i="8"/>
  <c r="K173" i="8"/>
  <c r="O172" i="8"/>
  <c r="M172" i="8"/>
  <c r="K172" i="8"/>
  <c r="O171" i="8"/>
  <c r="M171" i="8"/>
  <c r="K171" i="8"/>
  <c r="O170" i="8"/>
  <c r="M170" i="8"/>
  <c r="K170" i="8"/>
  <c r="O169" i="8"/>
  <c r="M169" i="8"/>
  <c r="K169" i="8"/>
  <c r="O168" i="8"/>
  <c r="M168" i="8"/>
  <c r="K168" i="8"/>
  <c r="O167" i="8"/>
  <c r="M167" i="8"/>
  <c r="K167" i="8"/>
  <c r="O166" i="8"/>
  <c r="M166" i="8"/>
  <c r="K166" i="8"/>
  <c r="O165" i="8"/>
  <c r="M165" i="8"/>
  <c r="K165" i="8"/>
  <c r="O164" i="8"/>
  <c r="M164" i="8"/>
  <c r="K164" i="8"/>
  <c r="O163" i="8"/>
  <c r="M163" i="8"/>
  <c r="K163" i="8"/>
  <c r="O162" i="8"/>
  <c r="M162" i="8"/>
  <c r="K162" i="8"/>
  <c r="O161" i="8"/>
  <c r="M161" i="8"/>
  <c r="K161" i="8"/>
  <c r="O160" i="8"/>
  <c r="M160" i="8"/>
  <c r="K160" i="8"/>
  <c r="O159" i="8"/>
  <c r="M159" i="8"/>
  <c r="K159" i="8"/>
  <c r="O158" i="8"/>
  <c r="M158" i="8"/>
  <c r="K158" i="8"/>
  <c r="O157" i="8"/>
  <c r="M157" i="8"/>
  <c r="K157" i="8"/>
  <c r="O156" i="8"/>
  <c r="M156" i="8"/>
  <c r="K156" i="8"/>
  <c r="O155" i="8"/>
  <c r="M155" i="8"/>
  <c r="K155" i="8"/>
  <c r="O154" i="8"/>
  <c r="M154" i="8"/>
  <c r="K154" i="8"/>
  <c r="O153" i="8"/>
  <c r="M153" i="8"/>
  <c r="K153" i="8"/>
  <c r="O152" i="8"/>
  <c r="M152" i="8"/>
  <c r="K152" i="8"/>
  <c r="O151" i="8"/>
  <c r="M151" i="8"/>
  <c r="K151" i="8"/>
  <c r="O150" i="8"/>
  <c r="M150" i="8"/>
  <c r="K150" i="8"/>
  <c r="O149" i="8"/>
  <c r="M149" i="8"/>
  <c r="K149" i="8"/>
  <c r="O148" i="8"/>
  <c r="M148" i="8"/>
  <c r="K148" i="8"/>
  <c r="O147" i="8"/>
  <c r="M147" i="8"/>
  <c r="K147" i="8"/>
  <c r="O146" i="8"/>
  <c r="M146" i="8"/>
  <c r="K146" i="8"/>
  <c r="O145" i="8"/>
  <c r="M145" i="8"/>
  <c r="K145" i="8"/>
  <c r="O144" i="8"/>
  <c r="M144" i="8"/>
  <c r="K144" i="8"/>
  <c r="O143" i="8"/>
  <c r="M143" i="8"/>
  <c r="K143" i="8"/>
  <c r="O142" i="8"/>
  <c r="M142" i="8"/>
  <c r="K142" i="8"/>
  <c r="O141" i="8"/>
  <c r="M141" i="8"/>
  <c r="K141" i="8"/>
  <c r="O140" i="8"/>
  <c r="M140" i="8"/>
  <c r="K140" i="8"/>
  <c r="O139" i="8"/>
  <c r="M139" i="8"/>
  <c r="K139" i="8"/>
  <c r="O138" i="8"/>
  <c r="M138" i="8"/>
  <c r="K138" i="8"/>
  <c r="O137" i="8"/>
  <c r="M137" i="8"/>
  <c r="K137" i="8"/>
  <c r="O136" i="8"/>
  <c r="M136" i="8"/>
  <c r="K136" i="8"/>
  <c r="O135" i="8"/>
  <c r="M135" i="8"/>
  <c r="K135" i="8"/>
  <c r="O134" i="8"/>
  <c r="M134" i="8"/>
  <c r="K134" i="8"/>
  <c r="O133" i="8"/>
  <c r="M133" i="8"/>
  <c r="K133" i="8"/>
  <c r="O132" i="8"/>
  <c r="M132" i="8"/>
  <c r="K132" i="8"/>
  <c r="O131" i="8"/>
  <c r="M131" i="8"/>
  <c r="K131" i="8"/>
  <c r="O130" i="8"/>
  <c r="M130" i="8"/>
  <c r="K130" i="8"/>
  <c r="O129" i="8"/>
  <c r="M129" i="8"/>
  <c r="K129" i="8"/>
  <c r="O128" i="8"/>
  <c r="M128" i="8"/>
  <c r="K128" i="8"/>
  <c r="O127" i="8"/>
  <c r="M127" i="8"/>
  <c r="K127" i="8"/>
  <c r="O126" i="8"/>
  <c r="M126" i="8"/>
  <c r="K126" i="8"/>
  <c r="O125" i="8"/>
  <c r="M125" i="8"/>
  <c r="K125" i="8"/>
  <c r="O124" i="8"/>
  <c r="M124" i="8"/>
  <c r="K124" i="8"/>
  <c r="O123" i="8"/>
  <c r="M123" i="8"/>
  <c r="K123" i="8"/>
  <c r="O122" i="8"/>
  <c r="M122" i="8"/>
  <c r="K122" i="8"/>
  <c r="O121" i="8"/>
  <c r="M121" i="8"/>
  <c r="K121" i="8"/>
  <c r="O120" i="8"/>
  <c r="M120" i="8"/>
  <c r="K120" i="8"/>
  <c r="O119" i="8"/>
  <c r="M119" i="8"/>
  <c r="K119" i="8"/>
  <c r="O118" i="8"/>
  <c r="M118" i="8"/>
  <c r="K118" i="8"/>
  <c r="O117" i="8"/>
  <c r="M117" i="8"/>
  <c r="K117" i="8"/>
  <c r="O116" i="8"/>
  <c r="M116" i="8"/>
  <c r="K116" i="8"/>
  <c r="O115" i="8"/>
  <c r="M115" i="8"/>
  <c r="K115" i="8"/>
  <c r="O114" i="8"/>
  <c r="M114" i="8"/>
  <c r="K114" i="8"/>
  <c r="O113" i="8"/>
  <c r="M113" i="8"/>
  <c r="K113" i="8"/>
  <c r="O112" i="8"/>
  <c r="M112" i="8"/>
  <c r="K112" i="8"/>
  <c r="O111" i="8"/>
  <c r="M111" i="8"/>
  <c r="K111" i="8"/>
  <c r="O110" i="8"/>
  <c r="M110" i="8"/>
  <c r="K110" i="8"/>
  <c r="O109" i="8"/>
  <c r="M109" i="8"/>
  <c r="K109" i="8"/>
  <c r="O108" i="8"/>
  <c r="M108" i="8"/>
  <c r="K108" i="8"/>
  <c r="O107" i="8"/>
  <c r="M107" i="8"/>
  <c r="K107" i="8"/>
  <c r="O106" i="8"/>
  <c r="M106" i="8"/>
  <c r="K106" i="8"/>
  <c r="O105" i="8"/>
  <c r="M105" i="8"/>
  <c r="K105" i="8"/>
  <c r="O104" i="8"/>
  <c r="M104" i="8"/>
  <c r="K104" i="8"/>
  <c r="O103" i="8"/>
  <c r="M103" i="8"/>
  <c r="K103" i="8"/>
  <c r="O102" i="8"/>
  <c r="M102" i="8"/>
  <c r="K102" i="8"/>
  <c r="O101" i="8"/>
  <c r="M101" i="8"/>
  <c r="K101" i="8"/>
  <c r="O100" i="8"/>
  <c r="M100" i="8"/>
  <c r="K100" i="8"/>
  <c r="O99" i="8"/>
  <c r="M99" i="8"/>
  <c r="K99" i="8"/>
  <c r="O98" i="8"/>
  <c r="M98" i="8"/>
  <c r="K98" i="8"/>
  <c r="O97" i="8"/>
  <c r="M97" i="8"/>
  <c r="K97" i="8"/>
  <c r="O96" i="8"/>
  <c r="M96" i="8"/>
  <c r="K96" i="8"/>
  <c r="O95" i="8"/>
  <c r="M95" i="8"/>
  <c r="K95" i="8"/>
  <c r="O94" i="8"/>
  <c r="M94" i="8"/>
  <c r="K94" i="8"/>
  <c r="O93" i="8"/>
  <c r="M93" i="8"/>
  <c r="K93" i="8"/>
  <c r="O92" i="8"/>
  <c r="M92" i="8"/>
  <c r="K92" i="8"/>
  <c r="O91" i="8"/>
  <c r="M91" i="8"/>
  <c r="K91" i="8"/>
  <c r="O90" i="8"/>
  <c r="M90" i="8"/>
  <c r="K90" i="8"/>
  <c r="O89" i="8"/>
  <c r="M89" i="8"/>
  <c r="K89" i="8"/>
  <c r="O88" i="8"/>
  <c r="M88" i="8"/>
  <c r="K88" i="8"/>
  <c r="O87" i="8"/>
  <c r="M87" i="8"/>
  <c r="K87" i="8"/>
  <c r="O86" i="8"/>
  <c r="M86" i="8"/>
  <c r="K86" i="8"/>
  <c r="O85" i="8"/>
  <c r="M85" i="8"/>
  <c r="K85" i="8"/>
  <c r="O84" i="8"/>
  <c r="O83" i="8"/>
  <c r="M83" i="8"/>
  <c r="K83" i="8"/>
  <c r="O82" i="8"/>
  <c r="O81" i="8"/>
  <c r="M81" i="8"/>
  <c r="K81" i="8"/>
  <c r="O80" i="8"/>
  <c r="M79" i="8"/>
  <c r="O78" i="8"/>
  <c r="M77" i="8"/>
  <c r="O76" i="8"/>
  <c r="M75" i="8"/>
  <c r="O74" i="8"/>
  <c r="M74" i="8"/>
  <c r="K74" i="8"/>
  <c r="M73" i="8"/>
  <c r="K72" i="8"/>
  <c r="M71" i="8"/>
  <c r="O70" i="8"/>
  <c r="M69" i="8"/>
  <c r="O68" i="8"/>
  <c r="M67" i="8"/>
  <c r="M66" i="8"/>
  <c r="O65" i="8"/>
  <c r="O64" i="8"/>
  <c r="M63" i="8"/>
  <c r="M62" i="8"/>
  <c r="M61" i="8"/>
  <c r="O60" i="8"/>
  <c r="M59" i="8"/>
  <c r="M58" i="8"/>
  <c r="M57" i="8"/>
  <c r="K56" i="8"/>
  <c r="M55" i="8"/>
  <c r="O54" i="8"/>
  <c r="M53" i="8"/>
  <c r="M52" i="8"/>
  <c r="K52" i="8"/>
  <c r="O52" i="8"/>
  <c r="O51" i="8"/>
  <c r="M50" i="8"/>
  <c r="M49" i="8"/>
  <c r="O48" i="8"/>
  <c r="M47" i="8"/>
  <c r="M46" i="8"/>
  <c r="O45" i="8"/>
  <c r="M45" i="8"/>
  <c r="K45" i="8"/>
  <c r="K44" i="8"/>
  <c r="O43" i="8"/>
  <c r="M42" i="8"/>
  <c r="O41" i="8"/>
  <c r="O40" i="8"/>
  <c r="O39" i="8"/>
  <c r="O38" i="8"/>
  <c r="M37" i="8"/>
  <c r="K36" i="8"/>
  <c r="M35" i="8"/>
  <c r="O34" i="8"/>
  <c r="M33" i="8"/>
  <c r="O32" i="8"/>
  <c r="M31" i="8"/>
  <c r="O30" i="8"/>
  <c r="M29" i="8"/>
  <c r="O28" i="8"/>
  <c r="M28" i="8"/>
  <c r="K28" i="8"/>
  <c r="O27" i="8"/>
  <c r="M27" i="8"/>
  <c r="K27" i="8"/>
  <c r="M26" i="8"/>
  <c r="K25" i="8"/>
  <c r="M24" i="8"/>
  <c r="K23" i="8"/>
  <c r="M22" i="8"/>
  <c r="K21" i="8"/>
  <c r="K19" i="8"/>
  <c r="M18" i="8"/>
  <c r="K17" i="8"/>
  <c r="M16" i="8"/>
  <c r="K15" i="8"/>
  <c r="M14" i="8"/>
  <c r="K13" i="8"/>
  <c r="M12" i="8"/>
  <c r="K11" i="8"/>
  <c r="M10" i="8"/>
  <c r="K9" i="8"/>
  <c r="M8" i="8"/>
  <c r="K7" i="8"/>
  <c r="M6" i="8"/>
  <c r="K370" i="8" l="1"/>
  <c r="O370" i="8"/>
  <c r="M370" i="8"/>
  <c r="K371" i="8"/>
  <c r="M371" i="8"/>
  <c r="O371" i="8"/>
  <c r="K372" i="8"/>
  <c r="O372" i="8"/>
  <c r="K373" i="8"/>
  <c r="O373" i="8"/>
  <c r="M373" i="8"/>
  <c r="M21" i="8"/>
  <c r="O7" i="8"/>
  <c r="K32" i="8"/>
  <c r="M56" i="8"/>
  <c r="M19" i="8"/>
  <c r="O50" i="8"/>
  <c r="K62" i="8"/>
  <c r="M68" i="8"/>
  <c r="K50" i="8"/>
  <c r="O62" i="8"/>
  <c r="O46" i="8"/>
  <c r="O392" i="8"/>
  <c r="O400" i="8"/>
  <c r="K31" i="8"/>
  <c r="O36" i="8"/>
  <c r="O17" i="8"/>
  <c r="O31" i="8"/>
  <c r="K18" i="8"/>
  <c r="O58" i="8"/>
  <c r="O26" i="8"/>
  <c r="M36" i="8"/>
  <c r="K37" i="8"/>
  <c r="K54" i="8"/>
  <c r="K29" i="8"/>
  <c r="O16" i="8"/>
  <c r="M11" i="8"/>
  <c r="M25" i="8"/>
  <c r="K34" i="8"/>
  <c r="K39" i="8"/>
  <c r="M72" i="8"/>
  <c r="O8" i="8"/>
  <c r="M17" i="8"/>
  <c r="M34" i="8"/>
  <c r="M44" i="8"/>
  <c r="K68" i="8"/>
  <c r="O412" i="8"/>
  <c r="M9" i="8"/>
  <c r="M13" i="8"/>
  <c r="O29" i="8"/>
  <c r="M32" i="8"/>
  <c r="K35" i="8"/>
  <c r="O37" i="8"/>
  <c r="M41" i="8"/>
  <c r="O79" i="8"/>
  <c r="O388" i="8"/>
  <c r="O408" i="8"/>
  <c r="K10" i="8"/>
  <c r="O18" i="8"/>
  <c r="K30" i="8"/>
  <c r="K33" i="8"/>
  <c r="K38" i="8"/>
  <c r="K42" i="8"/>
  <c r="K66" i="8"/>
  <c r="K70" i="8"/>
  <c r="K84" i="8"/>
  <c r="O396" i="8"/>
  <c r="O35" i="8"/>
  <c r="M7" i="8"/>
  <c r="O10" i="8"/>
  <c r="O24" i="8"/>
  <c r="O33" i="8"/>
  <c r="M38" i="8"/>
  <c r="O42" i="8"/>
  <c r="K46" i="8"/>
  <c r="O66" i="8"/>
  <c r="O75" i="8"/>
  <c r="O379" i="8"/>
  <c r="O384" i="8"/>
  <c r="O416" i="8"/>
  <c r="O404" i="8"/>
  <c r="K6" i="8"/>
  <c r="O11" i="8"/>
  <c r="K14" i="8"/>
  <c r="O19" i="8"/>
  <c r="K22" i="8"/>
  <c r="K40" i="8"/>
  <c r="O44" i="8"/>
  <c r="O56" i="8"/>
  <c r="K60" i="8"/>
  <c r="O72" i="8"/>
  <c r="O22" i="8"/>
  <c r="M40" i="8"/>
  <c r="M60" i="8"/>
  <c r="O9" i="8"/>
  <c r="K12" i="8"/>
  <c r="K20" i="8"/>
  <c r="O25" i="8"/>
  <c r="M30" i="8"/>
  <c r="K48" i="8"/>
  <c r="M54" i="8"/>
  <c r="K64" i="8"/>
  <c r="M70" i="8"/>
  <c r="K77" i="8"/>
  <c r="M84" i="8"/>
  <c r="K386" i="8"/>
  <c r="K390" i="8"/>
  <c r="K394" i="8"/>
  <c r="K398" i="8"/>
  <c r="K402" i="8"/>
  <c r="K406" i="8"/>
  <c r="K410" i="8"/>
  <c r="K414" i="8"/>
  <c r="O14" i="8"/>
  <c r="O12" i="8"/>
  <c r="M15" i="8"/>
  <c r="O20" i="8"/>
  <c r="M23" i="8"/>
  <c r="K43" i="8"/>
  <c r="M48" i="8"/>
  <c r="K58" i="8"/>
  <c r="M64" i="8"/>
  <c r="O77" i="8"/>
  <c r="O386" i="8"/>
  <c r="O390" i="8"/>
  <c r="O394" i="8"/>
  <c r="O398" i="8"/>
  <c r="O402" i="8"/>
  <c r="O406" i="8"/>
  <c r="O410" i="8"/>
  <c r="O414" i="8"/>
  <c r="O6" i="8"/>
  <c r="O15" i="8"/>
  <c r="O23" i="8"/>
  <c r="K26" i="8"/>
  <c r="K41" i="8"/>
  <c r="M43" i="8"/>
  <c r="K8" i="8"/>
  <c r="O13" i="8"/>
  <c r="K16" i="8"/>
  <c r="O21" i="8"/>
  <c r="K24" i="8"/>
  <c r="M39" i="8"/>
  <c r="K75" i="8"/>
  <c r="K79" i="8"/>
  <c r="K384" i="8"/>
  <c r="K388" i="8"/>
  <c r="K392" i="8"/>
  <c r="K396" i="8"/>
  <c r="K400" i="8"/>
  <c r="K408" i="8"/>
  <c r="K412" i="8"/>
  <c r="K416" i="8"/>
  <c r="K47" i="8"/>
  <c r="K49" i="8"/>
  <c r="K51" i="8"/>
  <c r="K53" i="8"/>
  <c r="K55" i="8"/>
  <c r="K57" i="8"/>
  <c r="K59" i="8"/>
  <c r="K61" i="8"/>
  <c r="K63" i="8"/>
  <c r="K65" i="8"/>
  <c r="K67" i="8"/>
  <c r="K69" i="8"/>
  <c r="K71" i="8"/>
  <c r="K73" i="8"/>
  <c r="M51" i="8"/>
  <c r="M65" i="8"/>
  <c r="O47" i="8"/>
  <c r="O49" i="8"/>
  <c r="O53" i="8"/>
  <c r="O55" i="8"/>
  <c r="O57" i="8"/>
  <c r="O59" i="8"/>
  <c r="O61" i="8"/>
  <c r="O63" i="8"/>
  <c r="O67" i="8"/>
  <c r="O69" i="8"/>
  <c r="O71" i="8"/>
  <c r="O73" i="8"/>
  <c r="K82" i="8"/>
  <c r="K76" i="8"/>
  <c r="K78" i="8"/>
  <c r="K80" i="8"/>
  <c r="M82" i="8"/>
  <c r="K375" i="8"/>
  <c r="K385" i="8"/>
  <c r="K387" i="8"/>
  <c r="K389" i="8"/>
  <c r="K391" i="8"/>
  <c r="K393" i="8"/>
  <c r="K395" i="8"/>
  <c r="K397" i="8"/>
  <c r="K399" i="8"/>
  <c r="K401" i="8"/>
  <c r="K403" i="8"/>
  <c r="K405" i="8"/>
  <c r="K407" i="8"/>
  <c r="K409" i="8"/>
  <c r="K411" i="8"/>
  <c r="K413" i="8"/>
  <c r="K415" i="8"/>
  <c r="M76" i="8"/>
  <c r="M78" i="8"/>
  <c r="M80" i="8"/>
  <c r="M385" i="8"/>
  <c r="M387" i="8"/>
  <c r="M389" i="8"/>
  <c r="M391" i="8"/>
  <c r="M393" i="8"/>
  <c r="M395" i="8"/>
  <c r="M397" i="8"/>
  <c r="M399" i="8"/>
  <c r="M401" i="8"/>
  <c r="M403" i="8"/>
  <c r="M405" i="8"/>
  <c r="M407" i="8"/>
  <c r="M409" i="8"/>
  <c r="M411" i="8"/>
  <c r="M413" i="8"/>
  <c r="M415" i="8"/>
  <c r="M288" i="7"/>
  <c r="I38" i="7"/>
  <c r="M556" i="8" l="1"/>
  <c r="M557" i="8" s="1"/>
  <c r="O556" i="8"/>
  <c r="O557" i="8" s="1"/>
  <c r="K362" i="7"/>
  <c r="K361" i="7"/>
  <c r="K360" i="7"/>
  <c r="K359" i="7"/>
  <c r="K473" i="7"/>
  <c r="K472" i="7"/>
  <c r="K471" i="7"/>
  <c r="K470" i="7"/>
  <c r="K469" i="7"/>
  <c r="K468" i="7"/>
  <c r="K467" i="7"/>
  <c r="K466" i="7"/>
  <c r="K465" i="7"/>
  <c r="K464" i="7"/>
  <c r="K463" i="7"/>
  <c r="K462" i="7"/>
  <c r="K461" i="7"/>
  <c r="K460" i="7"/>
  <c r="K459" i="7"/>
  <c r="K458" i="7"/>
  <c r="K457" i="7"/>
  <c r="K456" i="7"/>
  <c r="K455" i="7"/>
  <c r="K454" i="7"/>
  <c r="K453" i="7"/>
  <c r="K452" i="7"/>
  <c r="K451" i="7"/>
  <c r="K450" i="7"/>
  <c r="K449" i="7"/>
  <c r="K448" i="7"/>
  <c r="K447" i="7"/>
  <c r="K446" i="7"/>
  <c r="K445" i="7"/>
  <c r="K444" i="7"/>
  <c r="K443" i="7"/>
  <c r="K442" i="7"/>
  <c r="K441" i="7"/>
  <c r="K440" i="7"/>
  <c r="K439" i="7"/>
  <c r="K438" i="7"/>
  <c r="K437" i="7"/>
  <c r="K436" i="7"/>
  <c r="K435" i="7"/>
  <c r="K434" i="7"/>
  <c r="K433" i="7"/>
  <c r="K432" i="7"/>
  <c r="K431" i="7"/>
  <c r="K430" i="7"/>
  <c r="K429" i="7"/>
  <c r="K428" i="7"/>
  <c r="K427" i="7"/>
  <c r="K426" i="7"/>
  <c r="K425" i="7"/>
  <c r="K424" i="7"/>
  <c r="K423" i="7"/>
  <c r="K422" i="7"/>
  <c r="O420" i="7"/>
  <c r="O419" i="7"/>
  <c r="O418" i="7"/>
  <c r="O417" i="7"/>
  <c r="O416" i="7"/>
  <c r="O415" i="7"/>
  <c r="K420" i="7"/>
  <c r="K419" i="7"/>
  <c r="K418" i="7"/>
  <c r="K417" i="7"/>
  <c r="K416" i="7"/>
  <c r="K415" i="7"/>
  <c r="M411" i="7"/>
  <c r="O411" i="7"/>
  <c r="M412" i="7"/>
  <c r="O412" i="7"/>
  <c r="M413" i="7"/>
  <c r="O413" i="7"/>
  <c r="M358" i="7"/>
  <c r="K358" i="7"/>
  <c r="M272" i="7" l="1"/>
  <c r="M271" i="7"/>
  <c r="M270" i="7"/>
  <c r="M269" i="7"/>
  <c r="M268" i="7"/>
  <c r="M267" i="7"/>
  <c r="M266" i="7"/>
  <c r="M255" i="7"/>
  <c r="M254" i="7"/>
  <c r="M252" i="7"/>
  <c r="M251" i="7"/>
  <c r="M249" i="7"/>
  <c r="O232" i="7"/>
  <c r="M232" i="7"/>
  <c r="O231" i="7"/>
  <c r="M231" i="7"/>
  <c r="O229" i="7"/>
  <c r="M229" i="7"/>
  <c r="O230" i="7"/>
  <c r="M230" i="7"/>
  <c r="M186" i="7"/>
  <c r="M185" i="7"/>
  <c r="O356" i="7"/>
  <c r="O355" i="7"/>
  <c r="O354" i="7"/>
  <c r="O353" i="7"/>
  <c r="O352" i="7"/>
  <c r="O351" i="7"/>
  <c r="O350" i="7"/>
  <c r="O349" i="7"/>
  <c r="O348" i="7"/>
  <c r="O347" i="7"/>
  <c r="O346" i="7"/>
  <c r="O345" i="7"/>
  <c r="O344" i="7"/>
  <c r="O343" i="7"/>
  <c r="O342" i="7"/>
  <c r="O341" i="7"/>
  <c r="O340" i="7"/>
  <c r="O339" i="7"/>
  <c r="O338" i="7"/>
  <c r="O337" i="7"/>
  <c r="O336" i="7"/>
  <c r="O335" i="7"/>
  <c r="O334" i="7"/>
  <c r="O333" i="7"/>
  <c r="O332" i="7"/>
  <c r="O331" i="7"/>
  <c r="O330" i="7"/>
  <c r="O329" i="7"/>
  <c r="O328" i="7"/>
  <c r="O327" i="7"/>
  <c r="O326" i="7"/>
  <c r="O325" i="7"/>
  <c r="O324" i="7"/>
  <c r="O323" i="7"/>
  <c r="O322" i="7"/>
  <c r="O321" i="7"/>
  <c r="O320" i="7"/>
  <c r="O319" i="7"/>
  <c r="O318" i="7"/>
  <c r="O317" i="7"/>
  <c r="O316" i="7"/>
  <c r="O315" i="7"/>
  <c r="O314" i="7"/>
  <c r="O313" i="7"/>
  <c r="O312" i="7"/>
  <c r="O311" i="7"/>
  <c r="O310" i="7"/>
  <c r="O309" i="7"/>
  <c r="O308" i="7"/>
  <c r="O307" i="7"/>
  <c r="O306" i="7"/>
  <c r="O305" i="7"/>
  <c r="O304" i="7"/>
  <c r="O303" i="7"/>
  <c r="O302" i="7"/>
  <c r="O301" i="7"/>
  <c r="O300" i="7"/>
  <c r="O299" i="7"/>
  <c r="O298" i="7"/>
  <c r="O297" i="7"/>
  <c r="O296" i="7"/>
  <c r="O295" i="7"/>
  <c r="O294" i="7"/>
  <c r="O293" i="7"/>
  <c r="O292" i="7"/>
  <c r="O291" i="7"/>
  <c r="O290" i="7"/>
  <c r="O289" i="7"/>
  <c r="O287" i="7"/>
  <c r="O286" i="7"/>
  <c r="O285" i="7"/>
  <c r="O284" i="7"/>
  <c r="O283" i="7"/>
  <c r="O282" i="7"/>
  <c r="O281" i="7"/>
  <c r="O280" i="7"/>
  <c r="O279" i="7"/>
  <c r="O278" i="7"/>
  <c r="O277" i="7"/>
  <c r="O276" i="7"/>
  <c r="O275" i="7"/>
  <c r="O274" i="7"/>
  <c r="O273" i="7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42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50" i="7"/>
  <c r="M253" i="7"/>
  <c r="M256" i="7"/>
  <c r="M257" i="7"/>
  <c r="M258" i="7"/>
  <c r="M259" i="7"/>
  <c r="M260" i="7"/>
  <c r="M261" i="7"/>
  <c r="M262" i="7"/>
  <c r="M263" i="7"/>
  <c r="M264" i="7"/>
  <c r="M265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K85" i="7"/>
  <c r="M418" i="7"/>
  <c r="M419" i="7"/>
  <c r="M420" i="7"/>
  <c r="M417" i="7"/>
  <c r="M416" i="7"/>
  <c r="M415" i="7"/>
  <c r="I82" i="7" l="1"/>
  <c r="I84" i="7"/>
  <c r="I75" i="7"/>
  <c r="I76" i="7"/>
  <c r="I77" i="7"/>
  <c r="I78" i="7"/>
  <c r="I79" i="7"/>
  <c r="I80" i="7"/>
  <c r="I70" i="7"/>
  <c r="I71" i="7"/>
  <c r="I72" i="7"/>
  <c r="I73" i="7"/>
  <c r="I65" i="7"/>
  <c r="I66" i="7"/>
  <c r="I67" i="7"/>
  <c r="I68" i="7"/>
  <c r="I69" i="7"/>
  <c r="I29" i="7"/>
  <c r="I30" i="7"/>
  <c r="I31" i="7"/>
  <c r="I32" i="7"/>
  <c r="I33" i="7"/>
  <c r="I34" i="7"/>
  <c r="I35" i="7"/>
  <c r="I36" i="7"/>
  <c r="I37" i="7"/>
  <c r="I39" i="7"/>
  <c r="I40" i="7"/>
  <c r="I41" i="7"/>
  <c r="I42" i="7"/>
  <c r="I43" i="7"/>
  <c r="I44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6" i="7"/>
  <c r="I366" i="7"/>
  <c r="K74" i="7" l="1"/>
  <c r="O74" i="7"/>
  <c r="M74" i="7"/>
  <c r="O27" i="7"/>
  <c r="K27" i="7"/>
  <c r="M27" i="7"/>
  <c r="M63" i="7"/>
  <c r="O63" i="7"/>
  <c r="K63" i="7"/>
  <c r="M39" i="7"/>
  <c r="O39" i="7"/>
  <c r="K39" i="7"/>
  <c r="O65" i="7"/>
  <c r="M65" i="7"/>
  <c r="K65" i="7"/>
  <c r="K12" i="7"/>
  <c r="O12" i="7"/>
  <c r="M12" i="7"/>
  <c r="M30" i="7"/>
  <c r="O30" i="7"/>
  <c r="K30" i="7"/>
  <c r="O25" i="7"/>
  <c r="M25" i="7"/>
  <c r="K25" i="7"/>
  <c r="K61" i="7"/>
  <c r="O61" i="7"/>
  <c r="M61" i="7"/>
  <c r="O75" i="7"/>
  <c r="K75" i="7"/>
  <c r="M75" i="7"/>
  <c r="M16" i="7"/>
  <c r="O16" i="7"/>
  <c r="K16" i="7"/>
  <c r="O60" i="7"/>
  <c r="K60" i="7"/>
  <c r="M60" i="7"/>
  <c r="O44" i="7"/>
  <c r="K44" i="7"/>
  <c r="M44" i="7"/>
  <c r="M23" i="7"/>
  <c r="O23" i="7"/>
  <c r="K23" i="7"/>
  <c r="O59" i="7"/>
  <c r="K59" i="7"/>
  <c r="M59" i="7"/>
  <c r="O43" i="7"/>
  <c r="K43" i="7"/>
  <c r="M43" i="7"/>
  <c r="O35" i="7"/>
  <c r="K35" i="7"/>
  <c r="M35" i="7"/>
  <c r="M69" i="7"/>
  <c r="O69" i="7"/>
  <c r="K69" i="7"/>
  <c r="M70" i="7"/>
  <c r="O70" i="7"/>
  <c r="K70" i="7"/>
  <c r="O84" i="7"/>
  <c r="K84" i="7"/>
  <c r="M84" i="7"/>
  <c r="O19" i="7"/>
  <c r="K19" i="7"/>
  <c r="M19" i="7"/>
  <c r="M55" i="7"/>
  <c r="O55" i="7"/>
  <c r="K55" i="7"/>
  <c r="M31" i="7"/>
  <c r="O31" i="7"/>
  <c r="K31" i="7"/>
  <c r="K26" i="7"/>
  <c r="O26" i="7"/>
  <c r="M26" i="7"/>
  <c r="M62" i="7"/>
  <c r="O62" i="7"/>
  <c r="K62" i="7"/>
  <c r="M38" i="7"/>
  <c r="O38" i="7"/>
  <c r="K38" i="7"/>
  <c r="O76" i="7"/>
  <c r="K76" i="7"/>
  <c r="M76" i="7"/>
  <c r="O17" i="7"/>
  <c r="M17" i="7"/>
  <c r="K17" i="7"/>
  <c r="K45" i="7"/>
  <c r="O45" i="7"/>
  <c r="M45" i="7"/>
  <c r="M72" i="7"/>
  <c r="O72" i="7"/>
  <c r="K72" i="7"/>
  <c r="M10" i="7"/>
  <c r="O10" i="7"/>
  <c r="K10" i="7"/>
  <c r="M71" i="7"/>
  <c r="O71" i="7"/>
  <c r="K71" i="7"/>
  <c r="M9" i="7"/>
  <c r="O9" i="7"/>
  <c r="K9" i="7"/>
  <c r="M22" i="7"/>
  <c r="O22" i="7"/>
  <c r="K22" i="7"/>
  <c r="M14" i="7"/>
  <c r="O14" i="7"/>
  <c r="K14" i="7"/>
  <c r="M8" i="7"/>
  <c r="O8" i="7"/>
  <c r="K8" i="7"/>
  <c r="K58" i="7"/>
  <c r="O58" i="7"/>
  <c r="M58" i="7"/>
  <c r="O50" i="7"/>
  <c r="K50" i="7"/>
  <c r="M50" i="7"/>
  <c r="K42" i="7"/>
  <c r="O42" i="7"/>
  <c r="M42" i="7"/>
  <c r="O34" i="7"/>
  <c r="K34" i="7"/>
  <c r="M34" i="7"/>
  <c r="O68" i="7"/>
  <c r="K68" i="7"/>
  <c r="M68" i="7"/>
  <c r="M80" i="7"/>
  <c r="O80" i="7"/>
  <c r="K80" i="7"/>
  <c r="O83" i="7"/>
  <c r="K83" i="7"/>
  <c r="M83" i="7"/>
  <c r="M47" i="7"/>
  <c r="O47" i="7"/>
  <c r="K47" i="7"/>
  <c r="K77" i="7"/>
  <c r="M77" i="7"/>
  <c r="O77" i="7"/>
  <c r="O18" i="7"/>
  <c r="K18" i="7"/>
  <c r="M18" i="7"/>
  <c r="M54" i="7"/>
  <c r="O54" i="7"/>
  <c r="K54" i="7"/>
  <c r="M46" i="7"/>
  <c r="O46" i="7"/>
  <c r="K46" i="7"/>
  <c r="O73" i="7"/>
  <c r="M73" i="7"/>
  <c r="K73" i="7"/>
  <c r="O11" i="7"/>
  <c r="M11" i="7"/>
  <c r="K11" i="7"/>
  <c r="M53" i="7"/>
  <c r="K53" i="7"/>
  <c r="O53" i="7"/>
  <c r="M37" i="7"/>
  <c r="K37" i="7"/>
  <c r="O37" i="7"/>
  <c r="K29" i="7"/>
  <c r="O29" i="7"/>
  <c r="M29" i="7"/>
  <c r="M24" i="7"/>
  <c r="O24" i="7"/>
  <c r="K24" i="7"/>
  <c r="O52" i="7"/>
  <c r="K52" i="7"/>
  <c r="M52" i="7"/>
  <c r="O36" i="7"/>
  <c r="K36" i="7"/>
  <c r="M36" i="7"/>
  <c r="O51" i="7"/>
  <c r="K51" i="7"/>
  <c r="M51" i="7"/>
  <c r="M21" i="7"/>
  <c r="O21" i="7"/>
  <c r="K21" i="7"/>
  <c r="K13" i="7"/>
  <c r="O13" i="7"/>
  <c r="M13" i="7"/>
  <c r="K7" i="7"/>
  <c r="M7" i="7"/>
  <c r="O7" i="7"/>
  <c r="O57" i="7"/>
  <c r="M57" i="7"/>
  <c r="K57" i="7"/>
  <c r="O49" i="7"/>
  <c r="M49" i="7"/>
  <c r="K49" i="7"/>
  <c r="O41" i="7"/>
  <c r="M41" i="7"/>
  <c r="K41" i="7"/>
  <c r="O33" i="7"/>
  <c r="M33" i="7"/>
  <c r="K33" i="7"/>
  <c r="O67" i="7"/>
  <c r="K67" i="7"/>
  <c r="M67" i="7"/>
  <c r="M79" i="7"/>
  <c r="O79" i="7"/>
  <c r="K79" i="7"/>
  <c r="O82" i="7"/>
  <c r="K82" i="7"/>
  <c r="M82" i="7"/>
  <c r="O28" i="7"/>
  <c r="K28" i="7"/>
  <c r="M28" i="7"/>
  <c r="M15" i="7"/>
  <c r="O15" i="7"/>
  <c r="K15" i="7"/>
  <c r="O6" i="7"/>
  <c r="K6" i="7"/>
  <c r="M6" i="7"/>
  <c r="O20" i="7"/>
  <c r="K20" i="7"/>
  <c r="M20" i="7"/>
  <c r="M64" i="7"/>
  <c r="O64" i="7"/>
  <c r="K64" i="7"/>
  <c r="M56" i="7"/>
  <c r="O56" i="7"/>
  <c r="K56" i="7"/>
  <c r="M48" i="7"/>
  <c r="O48" i="7"/>
  <c r="K48" i="7"/>
  <c r="M40" i="7"/>
  <c r="O40" i="7"/>
  <c r="K40" i="7"/>
  <c r="M32" i="7"/>
  <c r="O32" i="7"/>
  <c r="K32" i="7"/>
  <c r="O66" i="7"/>
  <c r="K66" i="7"/>
  <c r="M66" i="7"/>
  <c r="M78" i="7"/>
  <c r="O78" i="7"/>
  <c r="K78" i="7"/>
  <c r="O81" i="7"/>
  <c r="M81" i="7"/>
  <c r="K81" i="7"/>
  <c r="K411" i="7"/>
  <c r="K412" i="7"/>
  <c r="K413" i="7"/>
  <c r="I365" i="7"/>
  <c r="K365" i="7" s="1"/>
  <c r="K366" i="7"/>
  <c r="I367" i="7"/>
  <c r="K367" i="7" s="1"/>
  <c r="I368" i="7"/>
  <c r="K368" i="7" s="1"/>
  <c r="I369" i="7"/>
  <c r="I370" i="7"/>
  <c r="K370" i="7" s="1"/>
  <c r="I371" i="7"/>
  <c r="K371" i="7" s="1"/>
  <c r="I372" i="7"/>
  <c r="K372" i="7" s="1"/>
  <c r="I373" i="7"/>
  <c r="I374" i="7"/>
  <c r="K374" i="7" s="1"/>
  <c r="I375" i="7"/>
  <c r="K375" i="7" s="1"/>
  <c r="I376" i="7"/>
  <c r="K376" i="7" s="1"/>
  <c r="I377" i="7"/>
  <c r="K377" i="7" s="1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364" i="7"/>
  <c r="K364" i="7" s="1"/>
  <c r="K390" i="7" l="1"/>
  <c r="O390" i="7"/>
  <c r="M390" i="7"/>
  <c r="K405" i="7"/>
  <c r="M405" i="7"/>
  <c r="O405" i="7"/>
  <c r="K397" i="7"/>
  <c r="M397" i="7"/>
  <c r="O397" i="7"/>
  <c r="K389" i="7"/>
  <c r="M389" i="7"/>
  <c r="O389" i="7"/>
  <c r="K381" i="7"/>
  <c r="M381" i="7"/>
  <c r="O381" i="7"/>
  <c r="K373" i="7"/>
  <c r="O373" i="7"/>
  <c r="K391" i="7"/>
  <c r="M391" i="7"/>
  <c r="O391" i="7"/>
  <c r="K398" i="7"/>
  <c r="M398" i="7"/>
  <c r="O398" i="7"/>
  <c r="K399" i="7"/>
  <c r="M399" i="7"/>
  <c r="O399" i="7"/>
  <c r="K406" i="7"/>
  <c r="M406" i="7"/>
  <c r="O406" i="7"/>
  <c r="K382" i="7"/>
  <c r="O382" i="7"/>
  <c r="M382" i="7"/>
  <c r="K388" i="7"/>
  <c r="M388" i="7"/>
  <c r="O388" i="7"/>
  <c r="K387" i="7"/>
  <c r="M387" i="7"/>
  <c r="O387" i="7"/>
  <c r="K410" i="7"/>
  <c r="O410" i="7"/>
  <c r="M410" i="7"/>
  <c r="K402" i="7"/>
  <c r="O402" i="7"/>
  <c r="M402" i="7"/>
  <c r="K394" i="7"/>
  <c r="M394" i="7"/>
  <c r="O394" i="7"/>
  <c r="K386" i="7"/>
  <c r="M386" i="7"/>
  <c r="O386" i="7"/>
  <c r="K404" i="7"/>
  <c r="M404" i="7"/>
  <c r="O404" i="7"/>
  <c r="K403" i="7"/>
  <c r="M403" i="7"/>
  <c r="O403" i="7"/>
  <c r="K409" i="7"/>
  <c r="M409" i="7"/>
  <c r="O409" i="7"/>
  <c r="K401" i="7"/>
  <c r="M401" i="7"/>
  <c r="O401" i="7"/>
  <c r="K393" i="7"/>
  <c r="M393" i="7"/>
  <c r="O393" i="7"/>
  <c r="K385" i="7"/>
  <c r="M385" i="7"/>
  <c r="O385" i="7"/>
  <c r="K369" i="7"/>
  <c r="O369" i="7"/>
  <c r="K407" i="7"/>
  <c r="M407" i="7"/>
  <c r="O407" i="7"/>
  <c r="K383" i="7"/>
  <c r="M383" i="7"/>
  <c r="O383" i="7"/>
  <c r="K396" i="7"/>
  <c r="M396" i="7"/>
  <c r="O396" i="7"/>
  <c r="K395" i="7"/>
  <c r="M395" i="7"/>
  <c r="O395" i="7"/>
  <c r="K408" i="7"/>
  <c r="M408" i="7"/>
  <c r="O408" i="7"/>
  <c r="K400" i="7"/>
  <c r="M400" i="7"/>
  <c r="O400" i="7"/>
  <c r="K392" i="7"/>
  <c r="M392" i="7"/>
  <c r="O392" i="7"/>
  <c r="K384" i="7"/>
  <c r="M384" i="7"/>
  <c r="O384" i="7"/>
  <c r="K380" i="7"/>
  <c r="O380" i="7"/>
  <c r="M380" i="7"/>
  <c r="K379" i="7"/>
  <c r="O379" i="7"/>
  <c r="M379" i="7"/>
  <c r="K378" i="7"/>
  <c r="O378" i="7"/>
  <c r="M378" i="7"/>
  <c r="O475" i="7" l="1"/>
  <c r="O476" i="7" s="1"/>
  <c r="M475" i="7"/>
  <c r="M476" i="7" s="1"/>
  <c r="K475" i="7"/>
  <c r="K476" i="7" s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6" i="2"/>
  <c r="I7" i="2"/>
  <c r="I8" i="2"/>
  <c r="I9" i="2"/>
  <c r="I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K5" i="2"/>
  <c r="G5" i="2" l="1"/>
  <c r="K36" i="2" l="1"/>
  <c r="K37" i="2" s="1"/>
  <c r="I36" i="2"/>
  <c r="I37" i="2" s="1"/>
  <c r="G36" i="2"/>
  <c r="G37" i="2" l="1"/>
  <c r="K532" i="8" l="1"/>
  <c r="K556" i="8" l="1"/>
  <c r="K557" i="8" s="1"/>
  <c r="K558" i="8"/>
</calcChain>
</file>

<file path=xl/sharedStrings.xml><?xml version="1.0" encoding="utf-8"?>
<sst xmlns="http://schemas.openxmlformats.org/spreadsheetml/2006/main" count="8266" uniqueCount="1103">
  <si>
    <t>Unit</t>
  </si>
  <si>
    <t>PC</t>
  </si>
  <si>
    <t>Remark</t>
  </si>
  <si>
    <t>EA</t>
  </si>
  <si>
    <t>No.</t>
  </si>
  <si>
    <t>BATTERY, 3.6V, PART#: TL-5902, MANUF: TADIRAN</t>
  </si>
  <si>
    <t>BATTERY, SEALED LEAD ACID TYPE, 12V, 5AH, 
DIMENSIONS L: 90mm, W: 70mm, H: 101.5mm</t>
  </si>
  <si>
    <t>BATTERY, SEALED LEAD ACID TYPE, 12V, 180 AH, 
DIMENSIONS L: 521mm, W: 278mm, H: 270mm</t>
  </si>
  <si>
    <t>BATTERY, VRLA TYPE, 2V, 998 AH, 
DIMENSIONS L: 212mm, W: 193mm, H: 648mm</t>
  </si>
  <si>
    <t>BATTERY, SEALED LEAD ACID TYPE, 12V, 40AH, 
MAX DIMENSIONS D: 166MM, W: 199MM, H: 171MM</t>
  </si>
  <si>
    <t>SET</t>
  </si>
  <si>
    <t>BATTERY, SEALED LEAD ACID TYPE, 12V, 12AH, 
MAX DIMENSIONS D: 98MM, W: 151MM, H: 98MM</t>
  </si>
  <si>
    <t>BATTERY, SEALED LEAD ACID TYPE, 12V, 7.5AH, 
MAX DIMENSIONS D: 65MM, W: 151MM, H: 102MM</t>
  </si>
  <si>
    <t>BATTERY, SEALED LEAD ACID TYPE, 12V, 200AH, 
MAX DIMENSIONS D: 279MM, W: 523MM, H: 248MM</t>
  </si>
  <si>
    <t>BATTERY, NICKEL CADMIUM TYPE, 1.2V, 80 AH, 
MAX DIMENSIONS D: 86MM, W: 86MM, H:306MM</t>
  </si>
  <si>
    <t>BATTERY, SEALED LEAD ACID TYPE, 12V, 9 AH, 
MAX DIMENSIONS D: 65MM, W: 151MM, H:100MM</t>
  </si>
  <si>
    <t>BATTERY, SEALED LEAD ACID TYPE, 12V, 150 AH, 
MAX DIMENSIONS D: 240MM, W: 522MM, H:240MM</t>
  </si>
  <si>
    <t>BATTERY, VRLA TYPE, 12V, 45 AH, 
MAX DIMENSIONS D: 134MM, W: 236MM, H:201MM</t>
  </si>
  <si>
    <t>BATTERY, SEALED LEAD ACID TYPE, 12V, 70AH, 
MAX DIMENSIONS D: 171MM, W: 260MM, H: 200MM</t>
  </si>
  <si>
    <t>BATTERY, VRLA TYPE, 12V, 100 AH, 
MAX DIMENSIONS D: 172MM, W: 330MM, H:218MM</t>
  </si>
  <si>
    <t>BATTERY, SEALED LEAD ACID TYPE, 12V, 90AH, 
MAX DIMENSIONS D: 171MM, W: 303MM, H: 200MM</t>
  </si>
  <si>
    <t>BATTERY, SEALED LEAD ACID TYPE, 12V, 26AH, 
MAX DIMENSIONS D: 175MM, W: 166MM, H: 125MM</t>
  </si>
  <si>
    <t>BATTERY, VRLA TYPE, 6V, 200AH, 
MAX DIMENSIONS D: 174MM, W: 308MM, H: 250MM</t>
  </si>
  <si>
    <t>BATTERY, VRLA TYPE, 6V, 130AH, 
MAX DIMENSIONS D: 174MM, W: 208MM, H: 250MM</t>
  </si>
  <si>
    <t>BATTERY, VRLA TYPE, 6V, 180AH, 
MAX DIMENSIONS D: 174MM, W: 308MM, H: 224MM</t>
  </si>
  <si>
    <t>BATTERY, VRLA TYPE, 12V, 50AH, 
MAX DIMENSIONS  D: 174MM, W: 261MM, H: 222MM</t>
  </si>
  <si>
    <t>BATTERY, VRLA TYPE, 12V, 80AH, 
MAX DIMENSIONS D: 174MM, W: 302MM, H: 222MM</t>
  </si>
  <si>
    <t>BATTERY, VRLA TYPE, 2V, 600 AH, 
MAX DIMENSIONS D: 145MM, W: 206MM, H:681MM</t>
  </si>
  <si>
    <t>BATTERY, SEALED LEAD ACID TYPE, 12V, 135AH, 
MAX DIMENSIONS D: 180MM, W: 480MM, H: 200MM</t>
  </si>
  <si>
    <t>BATTERY, SEALED LEAD ACID TYPE, 12V, 186AH, 
MAX DIMENSIONS D: 210MM, W: 490MM, H: 225MM</t>
  </si>
  <si>
    <t>BATTERY, SEALED LEAD ACID TYPE, 12V, 74AH, 
MAX DIMENSIONS D: 175MM, W: 275MM, H: 170MM</t>
  </si>
  <si>
    <t>BATTERY, SEALED LEAD ACID TYPE, 12V, 44AH, 
MAX DIMENSIONS D: 175MM, W: 205MM, H: 170MM</t>
  </si>
  <si>
    <t>BATTERY, SEALED LEAD ACID TYPE, 12V, 230AH, 
MAX DIMENSIONS D: 278MM, W: 520MM, H: 218MM</t>
  </si>
  <si>
    <t>Description</t>
  </si>
  <si>
    <t>Maximo No.</t>
  </si>
  <si>
    <t xml:space="preserve">	170-P-001A/B/C_Fire Water Main Pump		</t>
  </si>
  <si>
    <t>112-A-001-BAT801
112-A-002-BAT801</t>
  </si>
  <si>
    <t>BATTERY FOR PURGE SYSTEM, ETM-IS31-001, MANUF: EXPO TECHNOLOGIES, VENDOR PART: ETM-IS31-001, EQUIP.</t>
  </si>
  <si>
    <t>AC/DC UPS</t>
  </si>
  <si>
    <r>
      <t xml:space="preserve">	170-P-003A/B/C_JETTY FIRE WATER</t>
    </r>
    <r>
      <rPr>
        <sz val="10"/>
        <rFont val="Arial"/>
        <family val="2"/>
      </rPr>
      <t xml:space="preserve"> PUMP</t>
    </r>
  </si>
  <si>
    <t>155-A-002F-UPS_Reclaimer
400-A-001_Elevator</t>
  </si>
  <si>
    <t>UPS's Controller</t>
  </si>
  <si>
    <t>Qty</t>
  </si>
  <si>
    <t>Cost (VND)</t>
  </si>
  <si>
    <t>Estimated Value in 2025</t>
  </si>
  <si>
    <t>Estimated Value in 2026</t>
  </si>
  <si>
    <t>Estimated Value in 2027</t>
  </si>
  <si>
    <t>HV SWGR Protection relay</t>
  </si>
  <si>
    <t>PPU Forklift (by OPT)</t>
  </si>
  <si>
    <t>HV Motor purging system</t>
  </si>
  <si>
    <t>EDG</t>
  </si>
  <si>
    <t>BATTERY, VRLA TYPE, 12V, 150 AH, MAX DIMENSIONS D: 125MM, W: 651MM, H: 283MM</t>
  </si>
  <si>
    <t>STGs DC UPS</t>
  </si>
  <si>
    <t>VND</t>
  </si>
  <si>
    <t>USD</t>
  </si>
  <si>
    <t>SPM</t>
  </si>
  <si>
    <t>155-A-002G-UPS
(Shiploader)
111-PM-001A-VSD</t>
  </si>
  <si>
    <t>Appendix #1 - Scope of Supply</t>
  </si>
  <si>
    <t>Unit price
(VND)</t>
  </si>
  <si>
    <t>BATTERY, 2.8V, 48mAH, Li (CF), MAX DIM.: 9.779MM (H), 21.844MM (W), 14.986MM (D), M4T28-BR12SH, ST</t>
  </si>
  <si>
    <t>BATTERY, 48V, 740AH, LEAD ACID TYPE, MAX DIMENSIONS H: 485MM, W: 191MM, D: 158MM</t>
  </si>
  <si>
    <t>Tag No.</t>
  </si>
  <si>
    <t>Unit price
(USD)</t>
  </si>
  <si>
    <t>M</t>
  </si>
  <si>
    <t>TOTAL (VND):</t>
  </si>
  <si>
    <t>OEM</t>
  </si>
  <si>
    <t>CIRCUIT BREAKER, TYPE: RCCB, POLES: 2, RATED VOLTAGE: 230VAC, RATED CURRENT: 25A, BREAKING CAPACITY: 30mA, FRAME SIZE: RP2203, MOUNTING: DIN-RAIL, DIMENSION: 85MMx35.6MMx70.9MM, ADDITIONAL INFORMATION: MANUFACTURER: ABL SURSUM, RATED RESID. CURRENT30mA, QA/QC DOCUMENT REQUIRED: CO/CQ</t>
  </si>
  <si>
    <t>CIRCUIT BREAKER, TYPE: MCB, POLES: 1, RATED VOLTAGE: 230/400VAC, RATED CURRENT: 2A, BREAKING CAPACITY: 10kA, FRAME SIZE: Z2T1, MOUNTING: DIN-RAIL, DIMENSION: 82.5MMx17.7MMx 70.8MM, ADDITIONAL INFORMATION: MANUFACTURER: ABL SURSUM, TRIP CURVE Z, QA/QC DOCUMENT REQUIRED: CO/CQ</t>
  </si>
  <si>
    <t>CIRCUIT BREAKER, TYPE: MCB, POLES: 1, RATED VOLTAGE: 125VDC, RATED CURRENT: 6A, BREAKING CAPACITY: 6kA, FRAME SIZE: C6DC1, MOUNTING: DIN-RAIL, DIMENSION: 82.5MMx17.7MMx70.8MM, ADDITIONAL INFORMATION: MANUFACTURER: ABL SURSUM, TRIP CURVE C, QA/QC DOCUMENT REQUIRED: CO/CQ</t>
  </si>
  <si>
    <t>CIRCUIT BREAKER, TYPE: MCB, POLES: 1, RATED VOLTAGE: 125VDC, RATED CURRENT: 3A, BREAKING CAPACITY: 6kA, FRAME SIZE: B3DC1, MOUNTING: DIN-RAIL, DIMENSION: 89.3MMx17.5MMx 68.4MM, ADDITIONAL INFORMATION: MANUFACTURER: ABL SURSUM, TRIP CURVE B, QA/QC DOCUMENT REQUIRED: CO/CQ</t>
  </si>
  <si>
    <t>CIRCUIT BREAKER, TYPE: MCB, POLES: 2, RATED VOLTAGE: 440VAC, RATED CURRENT: 1.6A, BREAKING CAPACITY: 10kA, FRAME SIZE: C1.6T2, MOUNTING: DIN-RAIL, DIMENSION: 82.5MMx35.4MMx70.8MM, ADDITIONAL INFORMATION: MANUFACTURER: ABL SURSUM, TRIP CURVE C, QA/QC DOCUMENT REQUIRED: CO/CQ</t>
  </si>
  <si>
    <t>CONTACTOR, ELECTRICAL, MANUFACTURER: SCHNEIDER ELECTRIC, MODEL: LC1D65AP7, TYPE: CONTACTOR, RATED COIL VOLTAGE: 230VAC, RATED CURRENT: 65A, RATED VOLTAGE (INSULATION): 400VAC, CONFIGURATION, MAIN CONTACT: 3NO, CONFIGURATION, AUX CONTACT: 1NO + 1NC, RATED FREQUENCY: 50HZ, MOUNTING: DIN RAIL, DIMENSION: 122 X 55 X 120 MM, QA/QC DOCUMENT REQUIRED: CO/CQ</t>
  </si>
  <si>
    <t>CONTACTOR, ELECTRICAL, MANUFACTURER: SCHNEIDER ELECTRIC, MODEL: LA1SK20U7, TYPE: CONTROL RELAY, RATED COIL VOLTAGE: 240VAC, RATED CURRENT: 10A, RATED VOLTAGE (INSULATION): 240VAC, CONFIGURATION, MAIN CONTACT: 2NC, RATED FREQUENCY: 50HZ, MOUNTING: DIN RAIL, ADDITIONAL INFORMATION: CONTACTOR 240V50HZ, 10A, 2S/Ö CA2SK20, QA/QC DOCUMENT REQUIRED: CO/CQ</t>
  </si>
  <si>
    <t>CONTACTOR, ELECTRICAL, MANUFACTURER: SCHNEIDER ELECTRIC, MODEL: CA4KN22BW3, TYPE: CONTROL RELAY, RATED COIL VOLTAGE: 24VDC, RATED CURRENT: 10A, RATED VOLTAGE (INSULATION): 690VAC, CONFIGURATION, MAIN CONTACT: 2NO + 2NC, RATED FREQUENCY: 50HZ, MOUNTING: DIN RAIL, DIMENSION: 58 X 45 X 57 MM, QA/QC DOCUMENT REQUIRED: CO/CQ</t>
  </si>
  <si>
    <t>CONTACT, MANUFACTURER: SCHNEIDER ELECTRIC, MODEL/PART NUMBER: LA1KN13, NUMBER OF POLES: 4P, TYPE: AUXILIARY CONTACT BLOCK, CONTACT ARRANGEMENT: 1NO + 3NC, RATED CURRENT: 10A, RATED VOLTAGE: 690VAC, FREQUENCY: 25~400HZ, ADDITIONAL INFORMATION: FRONT MOUNTING, SCREW CLAMP TERMINALS, QA/QC DOCUMENT REQUIRED: CO/CQ</t>
  </si>
  <si>
    <t>CONTACT, MANUFACTURER: SCHNEIDER ELECTRIC, MODEL/PART NUMBER: LADN40, NUMBER OF POLES: 4P, TYPE: AUXILIARY CONTACT BLOCK, CONTACT ARRANGEMENT: 4NO, RATED CURRENT: 10A, RATED VOLTAGE: 690VAC, FREQUENCY: 25~400HZ, ADDITIONAL INFORMATION: FRONT MOUNTING, SCREW CLAMP TERMINALS, QA/QC DOCUMENT REQUIRED: CO/CQ</t>
  </si>
  <si>
    <t>MOTOR, ELECTRICAL, TYPE OF MOTOR: SLIPRING INDUCTION, RATED VOLTAGE: D 400V/S 690V, RATED FREQUENCY: 50HZ, PHASE: 3 PH, RATED OUTPUT: 10KW, RATED CURRENT: 19.3 / 11.2A, NUMBER OF POLES: 4, RATED SPEED: 1464 RPM, FRAME SIZE: 160, METHOD OF MOUNTING: FLANGE, INSULATION CLASS: CLASS F, INGRESS PROTECTION: IP 66, TYPE OF PROTECTION:  II 2G EX DE IIC T4, AMBIENT TEMPERATURE: +55DEG.C, DIRECTION OF ROTATION: CW/CCW, COOLING METHOD: TEFC, STATOR WINDING CONNECTION: STAR/DELTA, PRODUCT CODE: CD 160M-4 SVN, ADDITIONAL INFORMATION: DUTY TYPE S1, MOUNTING DESIGN: B5, MANUFACTURER: ATB, QA/QC DOCUMENT REQUIRED: CO/CQ</t>
  </si>
  <si>
    <t>MOTOR, PARTS, ITEM: BRAKES, ITEM TYPE: VISII, SIZE: 160, PART NUMBER: V160B3D1502000001, OEM DRAWING NUMBER: VC2155-001-G-003, POSITION NUMBER: 8M001, 8M002, EQPT MANUFACTURER: VIS, ADDITIONAL INFORMATION: 205VDC, 0.2A, BRAKE MOMENT: 150NM, II 2GD EXD IIC T5, -50/55DEG.C, IP66, QA/QC DOCUMENT REQUIRED: CO/CQ</t>
  </si>
  <si>
    <t>MOTOR, PARTS, ITEM: GEARBOX, PART NUMBER: 01.7156532501.0004X15, OEM DRAWING NUMBER: VC2155-001-G-014, POSITION NUMBER: 8M001, 8M002, EQPT MODEL: KF 87/A/II2GD, EQPT MANUFACTURER: SEW-EURODRIVE, ADDITIONAL INFORMATION: REDUCTION M 32/25 D EX, PART: SEW KF 87/A, II 2G IIC T4 X, -40/45DEG.C, IP66, QA/QC DOCUMENT REQUIRED: CO/CQ</t>
  </si>
  <si>
    <t>RELAY, ELECTRICAL, GENERAL PURPOSE, MANUFACTURER: CARLO GAVAZZI, MODEL: DPA01CM69, RELAY FUNCTION: PHASE MONITORING, CONFIGURATION, CONTACT: SPDT, RATED COIL VOLTAGE: 690VAC, RATED FREQUENCY: 50/60HZ, ADDITIONAL INFORMATION: PHASE SEQUENCE/OVER/UNDER VOLTAGE RELAY 600 to 690VAC +10 -15%, QA/QC DOCUMENT REQUIRED: CO/CQ</t>
  </si>
  <si>
    <t>RELAY, ELECTRICAL, GENERAL PURPOSE, MANUFACTURER: SCHNEIDER ELECTRIC, MODEL: XPS-AF, RELAY FUNCTION: SAFETY RELAY, CONFIGURATION, CONTACT: 3NO, RATED COIL VOLTAGE: 24VDC, ADDITIONAL INFORMATION: 24VDC, SCREW, DIN RAIL MOUNT, IP40 ENCL, -25 TO 65DEG C, EN 1088/ISO 14119 STANDARD, QA/QC DOCUMENT REQUIRED: CO/CQ</t>
  </si>
  <si>
    <t>POWER SUPPLY UNIT, INPUT VOLTAGE: 200 TO 500VAC, OUTPUT VOLTAGE: 24VDC, OUTPUT CURRENT: 10A, RATED POWER: 240W, AMBIENT TEMPERATURE RANGE: -25…50°C, MOUNTING TYPE: DIN RAIL, TYPE: REGULATED SWITCH MODE, MODEL: ABL8RPS24100, MANUFACTURER: SCHNEIDER ELECTRIC, QA/QC DOCUMENT REQUIRED: CO/CQ</t>
  </si>
  <si>
    <t>TRANSFORMER, INPUT VOLTAGE: 690VAC, OUTPUT VOLTAGE: 230VAC, OUTPUT CURRENT: PR. 1.6A/SC.4.35A, RATED POWER: PR. 1000/SC. 2700VA, TYPE: DRY, MODEL: TR1420 1420-0171-00000, MANUFACTURER: HABERMANN, QA/QC DOCUMENT REQUIRED: CO/CQ</t>
  </si>
  <si>
    <t>POWER SUPPLY UNIT, INPUT VOLTAGE: 100 TO 240VAC, OUTPUT VOLTAGE: 24VDC, OUTPUT CURRENT: 2.5A, RATED POWER: 60W, AMBIENT TEMPERATURE RANGE: -25…55°C, MOUNTING TYPE: DIN RAIL, TYPE: REGULATED SWITCH MODE, MODEL: ABL7RM24025, MANUFACTURER: SCHNEIDER ELECTRIC, QA/QC DOCUMENT REQUIRED: CO/CQ</t>
  </si>
  <si>
    <t>POWER SUPPLY UNIT, INPUT VOLTAGE: 115/230VAC, OUTPUT VOLTAGE: 24VDC, OUTPUT CURRENT: 5A, RATED POWER: 120W, AMBIENT TEMPERATURE RANGE: -35…71°C, MOUNTING TYPE: DIN RAIL, TYPE: SWITCHED MODE, MODEL: DRAN120, MANUFACTURER: CHINFA ELECTRONICS, QA/QC DOCUMENT REQUIRED: CO/CQ</t>
  </si>
  <si>
    <t>SWITCH, LIMIT, MANUFACTURER: STEUTE, MODEL: EExM 14 VR 1Ö/1S - 10M, TYPE: VERTICAL ROLLER PLUNGER VR, CONFIGURATION, CONTACT: 1NC+1NO, RATING, CONTACT: 5A/250VAC, CONNECTION, ELECTRICAL: SCREW, INGRESS PROTECTION: IP66, HAZAEDOUS AREA CLASSIFICATION: EX ZONE 1, ADDITIONAL INFORMATION: IIG EX DE IIC T6, -20/65DEG.C, QA/QC DOCUMENT REQUIRED: CO/CQ</t>
  </si>
  <si>
    <t>SWITCH, PROXIMITY, MANUFACTURER: TURCK, MODEL: BI8U-EM18WD-AP6X-H1141/3GD, TYPE: PROXIMITY SWITCH, CONFIGURATION, CONTACT: 1NO, PNP OUTPUT, RATING, CONTACT: 10/30VDC, INGRESS PROTECTION: IP68, HAZAEDOUS AREA CLASSIFICATION: EX ZONE 2, ADDITIONAL INFORMATION: 10-30VDC, 200MA, 18MM DIA, II3G EX NA II T4X, -40/100DEG.C, INCLUDED CONNECTOR EVC05A, QA/QC DOCUMENT REQUIRED: CO/CQ</t>
  </si>
  <si>
    <t>SWITCH, LIMIT, MANUFACTURER: STAHL, MODEL: 8070/1-2AR, TYPE: ROLLER LEVER E, CONFIGURATION, CONTACT: 1NC+1NO, RATING, CONTACT: 250VDC/500VAC, INGRESS PROTECTION: IP65, HAZAEDOUS AREA CLASSIFICATION: EX ZONE 1, ADDITIONAL INFORMATION: SOLENOID LOCKING DEVICE, II2G EX DE IIC T6, -20/50DEG.C, QA/QC DOCUMENT REQUIRED: CO/CQ</t>
  </si>
  <si>
    <t>SWITCH, LIMIT, MANUFACTURER: TECSIS, MODEL: TECSIS EX Z1 100kN, TYPE: LOAD SENSOR, INGRESS PROTECTION: IP67, HAZAEDOUS AREA CLASSIFICATION: EX ZONE 1, ADDITIONAL INFORMATION: II2G EX DE IIC T6, -20/60DEG.C, INCLUDED CONNECTOR EVC05A, QA/QC DOCUMENT REQUIRED: CO/CQ</t>
  </si>
  <si>
    <t>SWITCH, PROXIMITY, MANUFACTURER: IFM ELECTRONIC, MODEL: KI5031, TYPE: CAPACITIVE, CONFIGURATION, CONTACT: 1NC, INGRESS PROTECTION: IP65, ADDITIONAL INFORMATION: FILL LEVEL SUPERVISION, APPROXIMITY D=18MM, II 1G EEX IA IIB T6, QA/QC DOCUMENT REQUIRED: CO/CQ</t>
  </si>
  <si>
    <t>SWITCH, AMPLIFIER, MANUFACTURER: IFM ELECTRONIC, MODEL: N0533A, TYPE: AMPLIFIER, CONFIGURATION, CONTACT: 1 CHANGE OVER CONTACT, RATING, CONTACT: 2A/253VAC, INGRESS PROTECTION: IP20, ADDITIONAL INFORMATION: SHORT-CIRCUIT &amp; WIRE-BREAK MONIRORING; II (1) G D [EEX IA] IIC, QA/QC DOCUMENT REQUIRED: CO/CQ</t>
  </si>
  <si>
    <t>THEMO SWITCH, ELECTRICAL, MANUFACTURER: SCHNEIDER ELECTRIC, MODEL: NSYCCOTH, TYPE: BIMETAL SENROR, RATED VOLTAGE: 250VAC, RATED POWER: 30W, TEMPERATURE RANGE: 0…60°C, CONNECTION, ELECTRICAL: 4 TERMINALS, CLAMPING CAPACITY: 2.5 MM², MOUNTING: DIN RAIL, DIMENSION: 68 X 33 X44 MM, INGRESS PROTECTION: IP20, ADDITIONAL INFORMATION: NC CONTACT, QA/QC DOCUMENT REQUIRED: CO/CQ</t>
  </si>
  <si>
    <t>BARRIER, SAFETY, ELECTRONIC, MANUFACTURER: PEPPERL+FUCHS, MODEL: KFD2-STC4-Ex1, NUMBER, CHANNELS: 1, TYPE, MOUNTING: DIN RAIL, OPERATING VOLTAGE: 20…35VDC, AMBIENT TEMPERATURE: -20...60 °C, DIMENSION: 20 x 124 x 115 MM, ADDITIONAL INFORMATION: INPUT SIGNAL 0/4-20MA; 1-CHANNEL ISOLATED BARRIER, QA/QC DOCUMENT REQUIRED: CO/CQ</t>
  </si>
  <si>
    <t>ELEVATOR, PARTS, ITEM: SAFETY DEVICE, ITEM TYPE: OVERSPEED SAFETY DEVICE SH650 EX, PART NUMBER: 41098T, OEM DRAWING NUMBER: VC2155-001-G-003, POSITION NUMBER: 50 (V) 6 JAHRE, EQPT MODEL: FV72, EQPT MANUFACTURER: GEDA, ADDITIONAL INFORMATION: OVERSPEED SAFETY DEVICE SH650EX, BREMSLAST MAX.: 7200KG, TRIGGERING SPEED MAX 64M/MIN, BRAKING FORCE MAX.: 15870 POUND, QA/QC DOCUMENT REQUIRED: CO/CQ</t>
  </si>
  <si>
    <t>ELEVATOR, PARTS, ITEM: RACK, ITEM TYPE: TOOTHED RACK, SIZE: M8/L=828,0, PART NUMBER: 58464, OEM DRAWING NUMBER: VC2155-001-G-003 / 1-061058 G_75023, POSITION NUMBER: 30 (V) 1000h, EQPT MODEL: 58464, EQPT MANUFACTURER: GEDA, ADDITIONAL INFORMATION: TOOTHED RACK M 8 L=828,0, QA/QC DOCUMENT REQUIRED: CO/CQ</t>
  </si>
  <si>
    <t>PANEL, ELECTRICAL, PARTS, ITEM: SPACE HEATER, ITEM TYPE: SILICONE PLATE, PART NUMBER: 27-0212-2710, OEM DRAWING NUMBER: VC2155-001-G-014, POSITION NUMBER: 1R001, 2R019, 2R020, EQPT MODEL: SILICONE HEATER PLATE, EQPT MANUFACTURER: BARTEC, ADDITIONAL INFORMATION: RATED POWER: 230VAC/100W, QA/QC DOCUMENT REQUIRED: CO/CQ</t>
  </si>
  <si>
    <t>PANEL,ELECTRICAL,PARTS, ITEM: PROTECTOR SURGE, PART NUMBER: LA4-SKE1U, OEM DRAWING NUMBER: VC2155-001-G-014, POSITION NUMBER: 2V100, 2V102, EQPT MODEL: LA4-SKE1U, EQPT MANUFACTURER: SCHNEIDER ELECTRIC, ADDITIONAL INFORMATION: 110-250VAC, COIL SUPPRESSOR MODULE, QA/QC DOCUMENT REQUIRED: CO/CQ</t>
  </si>
  <si>
    <t>PANEL, ELECTRICAL,PARTS, ITEM: NOISE FILTER, ITEM TYPE: RC-MODULE, PART NUMBER: LAD-4RC3U, OEM DRAWING NUMBER: VC2155-001-G-014, POSITION NUMBER: 2V020, 2V030, 2V040, EQPT MODEL: LAD-4RC3U, EQPT MANUFACTURER: SCHNEIDER ELECTRIC, ADDITIONAL INFORMATION: 110-240V, AB D40A TESYS, QA/QC DOCUMENT REQUIRED: CO/CQ</t>
  </si>
  <si>
    <t>ELEVATOR, PARTS, ITEM: CABLE, ITEM TYPE: TRAILLING CABLE, PART NUMBER: 43855, OEM DRAWING NUMBER: VC2155-001-G-014, POSITION NUMBER: 8W004, EQPT MODEL: 4G35+11X1,0+2X(1X1,0C)BUSKABLE 3X0,5MM2, EQPT MANUFACTURER: GEDA, ADDITIONAL INFORMATION: FLAT CABLE, QA/QC DOCUMENT REQUIRED: CO/CQ</t>
  </si>
  <si>
    <t>ELEVATOR, PARTS, ITEM: BEARING, ITEM TYPE: BEARING HOUSING, PART NUMBER: 33200, OEM DRAWING NUMBER: VC2155-001-G-003 / 1011555, POSITION NUMBER: 3000, EQPT MANUFACTURER: GEDA, ADDITIONAL INFORMATION: BEARING HOUSING (POS. 3000), QA/QC DOCUMENT REQUIRED: CO/CQ</t>
  </si>
  <si>
    <t>ELEVATOR, PARTS, ITEM: WHEEL, ITEM TYPE: TOOTHED WHEEL, PART NUMBER: 1004281, OEM DRAWING NUMBER: VC2155-001-G-003 / 1-098005, POSITION NUMBER: 40 (V), EQPT MANUFACTURER: GEDA, QA/QC DOCUMENT REQUIRED: CO/CQ</t>
  </si>
  <si>
    <t>ELEVATOR, PARTS, ITEM: BEARING, ITEM TYPE: DEEP GROOVE BALL BEARING, SIZE: 25/47X12MM, PART NUMBER: 53572, OEM DRAWING NUMBER: VC2155-001-G-003 / 1-098005, POSITION NUMBER: 50 (V), EQPT MANUFACTURER: GEDA, ADDITIONAL INFORMATION: DEEP GROOVE BALL BEARING 25/47X12MM, QA/QC DOCUMENT REQUIRED: CO/CQ</t>
  </si>
  <si>
    <t>ELEVATOR, PARTS, ITEM: BEARING, ITEM TYPE: SELL-ALIGNING BALL BEARING, SIZE: 60X130X131, PART NUMBER: 77459, OEM DRAWING NUMBER: VC2155-001-G-003/ 1-098005, POSITION NUMBER: 3020 (V) 1000H, EQPT MANUFACTURER: GEDA, ADDITIONAL INFORMATION: SELF ALIGNING BALL BEARING, QA/QC DOCUMENT REQUIRED: CO/CQ</t>
  </si>
  <si>
    <t>ELEVATOR, PARTS, ITEM: BEARING, ITEM TYPE: GROOVED BALL BEARING, SIZE: 6206.2RS, PART NUMBER: 52314 (V), OEM DRAWING NUMBER: VC2155-001-G-003 / 1-103112, POSITION NUMBER: 20, EQPT MODEL: 6206.2RS, EQPT MANUFACTURER: GEDA, ADDITIONAL INFORMATION: GROOVED BALL BEARING 30/ 62x16mm [6206.2RS]SS A2, QA/QC DOCUMENT REQUIRED: CO/CQ</t>
  </si>
  <si>
    <t>ELEVATOR, PARTS, ITEM: PENDANT, ITEM TYPE: DROP TEST CONTROL, OEM DRAWING NUMBER: VC2155-001-G-014 / P0270-50.002G, POSITION NUMBER: 9B001, EQPT MODEL: A004101, EQPT MANUFACTURER: GEDA, QA/QC DOCUMENT REQUIRED: CO/CQ</t>
  </si>
  <si>
    <t>ELEVATOR, PARTS, ITEM: GEAR, ITEM TYPE: GEAR WHEEL, SIZE: M=8, Z=15, D=60, B=85, PART NUMBER: 77021, OEM DRAWING NUMBER: VC2155-001-G-003 / 10011555, POSITION NUMBER: 3110(V) 1000H, EQPT MANUFACTURER: GEDA, QA/QC DOCUMENT REQUIRED: CO/CQ</t>
  </si>
  <si>
    <t>ELEVATOR, PARTS, ITEM: SEAL, ITEM TYPE: SHAFT SEAL, SIZE: 90X140X13, PART NUMBER: 77989, OEM DRAWING NUMBER: VC2155-001-G-003 / 10011555, POSITION NUMBER: 3100(V) 1000H, EQPT MANUFACTURER: GEDA, QA/QC DOCUMENT REQUIRED: CO/CQ</t>
  </si>
  <si>
    <t>020-A-101
020-A-201</t>
  </si>
  <si>
    <t>VSD, MANUFACTURER: NORD, RATED POWER: 30kW, RATED VOLTAGE: 380/500V, PHASE: 3, FREQUENCY: 47-63 HZ, DEGREE OF PROTECTION: IP20, ADDITIONAL INFORMATION: P/N #: SK535E-302-340-A; (INCLUDED PROGRAMMING FOR INVERTER, ORDER NO. 275923000), QA/QC DOCUMENT REQUIRED: CO,CQ</t>
  </si>
  <si>
    <t>RELAY, ELECTRICAL, MANUFACTURER: SCHNEIDER, MODEL: RSB2A080F7, RELAY FUNCTION: INTERFACE RELAY, CONFIGURATION, CONTACT: 2CO, RATED COIL VOLTAGE: 96-144 VAC, RATED FREQUENCY: 50/60HZ, QA/QC DOCUMENT REQUIRED: CO,CQ</t>
  </si>
  <si>
    <t>RELAY, ELECTRICAL, MANUFACTURER: SCHNEIDER, MODEL: RM17TA00, RELAY FUNCTION: MULTIFUNCTION CONTROL RELAY, CONFIGURATION, CONTACT: 1CO, RATED COIL VOLTAGE: 208-480 VAC, RATED FREQUENCY: 50/60HZ, QA/QC DOCUMENT REQUIRED: CO,CQ</t>
  </si>
  <si>
    <t>CONTACTOR, ELECTRICAL, MANUFACTURER: SCHNEIDER, MODEL: LC1-D65F7, TYPE: POWER, RATED COIL VOLTAGE: 110 VAC, RATED CURRENT: 65A, RATED VOLTAGE(INSULATION): 690 VAC, CONFIGURATION, MAIN CONTACT: 1NO, CONFIGURATION, AUX CONTACT: 1NC, RATED FREQUENCY: 50-60HZ, QA/QC DOCUMENT REQUIRED: CO,CQ</t>
  </si>
  <si>
    <t>RECTIFIER, MANUFACTURER: DIOTEC, MODEL: KBPC35006, TYPE: BRIDGE, INPUT VOLTAGE: 420VAC, OUTPUT VOLTAGE: 600VDC, RATED POWER: 21W, RATED CURRENT: 35A, QA/QC DOCUMENT REQUIRED: CO,CQ</t>
  </si>
  <si>
    <t>MODULE, MANUFACTURER: UNITRONICS, MODEL/ PART NUMBER: EX-D16A3-RO8, FUNCTION: XL I/O EXPANSION MODULE DI16 A13/O8 RELAY, RATED VOLTAGE: 24 VDC, ADDITIONAL INFORMATION: (INCLUDED COMPLETE PLC VISION PROGRAMMING, ORDER NO. EX-D16A3-RO8), QA/QC DOCUMENT REQUIRED: CO,CQ</t>
  </si>
  <si>
    <t>CONTROLLER, INDICATING, ELECTRONIC, MANUFACTURER: NORD, MODEL: SK-TU3-PAR, TYPE, CONTROLLER: FREQUENCY, POWER SUPPLY: 4.5-30 VDC, INGRESS PROTECTION: IP20, QA/QC DOCUMENT REQUIRED: CO,CQ</t>
  </si>
  <si>
    <t>RESISTOR, RATED POWER: 0.25W, TOLERANCE: +/-5%, RESISTANCE: 680 OHM, ADDITIONAL INFORMATION: EQPT MANUFACTURER: STROS, EQPT PART: 3711456241950, QA/QC DOCUMENT REQUIRED: CO,CQ</t>
  </si>
  <si>
    <t>2060129972</t>
  </si>
  <si>
    <t>ELEVATOR, PASSENGER, PARTS, ITEM:  ENCODER, INCREMENTAL, PART NUMBER: 8.5020.255E.1024, OEM DRAWING NUMBER: E168/EPB, POSITION NUMBER: JP (PAGE/SHEETS: 45/59), EQPT MODEL: EN81 - 1, EQPT MANUFACTURER: STROS, ADDITIONAL INFORMATION: MANUF: KUBLER; D=12, SAFETY LOCK, PUSH PULL 24VDC, 1024PPR, QA/QC DOCUMENT REQUIRED: CO,CQ</t>
  </si>
  <si>
    <t>RESISTOR, RATED POWER: 2W, TOLERANCE: +/-5%, RESISTANCE: 560 OHM, ADDITIONAL INFORMATION: EQPT MANUFACTURER: STROS, EQPT PART: 3711515303112, QA/QC DOCUMENT REQUIRED: CO,CQ</t>
  </si>
  <si>
    <t>SWITCH, POSITION, MANUFACTURER: SCHNEIDER, MODEL: ZCMD37L5, SWITCH RATING: 250VAC/ 10A, MATERIAL, HOUSING: ZAMAK (A ZINC ALLOY), ARRANGEMENT, CONTACT: 2NC + 1NO, PROCESS CONNECTION: PRE-CABLED BODY/ CONTACT ASSEMBLIES, CONNECTION, ELECTRICAL: CABLE LENGTH: 5 METERS, INGRESS PROTECTION: IP66/67, ADDITIONAL INFORMATION: N/C CONTACT WITH POSITIVE OPENING OPERATION, QA/QC DOCUMENT REQUIRED: CO,CQ</t>
  </si>
  <si>
    <t>MOTOR, ELECTRIC, TYPE OF MOTOR: 132M/4 BRE100 HL RG TF, RATED VOLTAGE: 230/400 VAC, RATED FREQUENCY: 50 HZ, PHASE: 3 PH, RATED OUTPUT: 7.5 KW, NUMBER OF POLES: 4, RATED SPEED: 1445, FRAME SIZE: 132M/4, METHOD OF MOUNTING: FLANGE MOUNTED, INGRESS PROTECTION: IP55, TYPE OF PROTECTION: IEC 60079-14, ADDITIONAL INFORMATION: (INCLUDING PREPARATION FOR ENCODER 8.5020.255E.1024), MANUFACTURER: NORD DRIVESYSTEMS, QA/QC DOCUMENT REQUIRED: CO,CQ</t>
  </si>
  <si>
    <t>ELEVATOR, PASSENGER, PARTS, ITEM: COMPLETE BRAKE RESISTORS BANK, PART NUMBER: 1815757, OEM DRAWING NUMBER: E168/EPB, POSITION NUMBER: RB (PAGE/SHEETS: 48/59), EQPT MODEL: EN81 - 1, EQPT MANUFACTURER: STROS, ADDITIONAL INFORMATION: BRAKE RESISTORS 20KW+ EMERGENCY LOWERING, EL.S 1815757, 16X25.5Ω 2.0KW, QA/QC DOCUMENT REQUIRED: CO,CQ</t>
  </si>
  <si>
    <t>TRANSFORMER, PARTS, ITEM: H.V. BUSHING AND PROBE, PART NUMBER: 300100039-001, OEM DRAWING NUMBER: 300100025, POSITION NUMBER: ITEM NO. 1, EQPT MANUFACTURER: GA-EMS, QA/QC DOCUMENT REQUIRED: CO,CQ</t>
  </si>
  <si>
    <t>TRANSFORMER, PARTS, ITEM: WASHER, SPLIT LOCK, SIZE: 1/4IN, MATERIAL: SST 316/316L, PART NUMBER: CT00011857, OEM DRAWING NUMBER: 300100025, POSITION NUMBER: ITEM NO. 14, EQPT MANUFACTURER: GA-EMS, QA/QC DOCUMENT REQUIRED: CO,CQ</t>
  </si>
  <si>
    <t>CABLE, ELECTRICAL, NON ARMOURED, APPLICATION: OIL-RES, RATED VOLTAGE: 40000 VDC, MAT, CONDUCTOR: TINNED COPPER, COLOUR, OUTER SHEATH: RED, NUMBER, CORES: 1 CORE, CROSS SECTION, CORES: 18 AWG, ADDITIONAL INFORMATION: MANUF: BELDEN, PART NO. 8866, QA/QC DOCUMENT REQUIRED: CO,CQ</t>
  </si>
  <si>
    <t>TRANSFORMER, PARTS, ITEM: FLAT WASHER, SIZE: 3/8IN, MATERIAL: SST, OEM DRAWING NUMBER: 300100013, POSITION NUMBER: ITEM NO. 3, EQPT MANUFACTURER: GA-EMS, QA/QC DOCUMENT REQUIRED: CO,CQ</t>
  </si>
  <si>
    <t>TRANSFORMER, PARTS, ITEM: CURVED SPRING WASHER, SIZE: 3/8IN x 0.16IN THK, MATERIAL: SST, OEM DRAWING NUMBER: 300100013, POSITION NUMBER: ITEM NO. 2, EQPT MANUFACTURER: GA-EMS, QA/QC DOCUMENT REQUIRED: CO,CQ</t>
  </si>
  <si>
    <t>NORD</t>
  </si>
  <si>
    <t>SCHNEIDER</t>
  </si>
  <si>
    <t>DIOTEC</t>
  </si>
  <si>
    <t>UNITRONICS</t>
  </si>
  <si>
    <t>022-A-002</t>
  </si>
  <si>
    <t>GA-EMS</t>
  </si>
  <si>
    <t>022-F-201</t>
  </si>
  <si>
    <t>STROS</t>
  </si>
  <si>
    <t>GEDA</t>
  </si>
  <si>
    <t>EPCOS</t>
  </si>
  <si>
    <t>KENDRION</t>
  </si>
  <si>
    <t>ESKA</t>
  </si>
  <si>
    <t>MAGNET SCHULZ</t>
  </si>
  <si>
    <t>KEBLER</t>
  </si>
  <si>
    <t>REISSMANN</t>
  </si>
  <si>
    <t>BARTEC</t>
  </si>
  <si>
    <t>ABL SURSUM</t>
  </si>
  <si>
    <t>ATB</t>
  </si>
  <si>
    <t>VIS</t>
  </si>
  <si>
    <t>KTR</t>
  </si>
  <si>
    <t>SEW-EURODRIVE</t>
  </si>
  <si>
    <t>CARLO GAVAZZI</t>
  </si>
  <si>
    <t>ZIEHL</t>
  </si>
  <si>
    <t>ELTAKO</t>
  </si>
  <si>
    <t>WAGO</t>
  </si>
  <si>
    <t>CHINFA ELECTRONICS</t>
  </si>
  <si>
    <t>STEUTE</t>
  </si>
  <si>
    <t>VELOMAT</t>
  </si>
  <si>
    <t>TURK</t>
  </si>
  <si>
    <t>STAHL</t>
  </si>
  <si>
    <t>TECSIS</t>
  </si>
  <si>
    <t>IFM ELECTRONIC</t>
  </si>
  <si>
    <t>PEPPERL+FUCHS</t>
  </si>
  <si>
    <t>I</t>
  </si>
  <si>
    <t>II</t>
  </si>
  <si>
    <t>SULLURY PACKAGE'S SPARE PARTS - 022-F-201</t>
  </si>
  <si>
    <t>2000100613</t>
  </si>
  <si>
    <t>CIRCUIT BREAKER, TYPE: MCCB, POLES: 3P, RATED VOLTAGE: 690 VAC, RATED CURRENT: 500A, BREAKING CAPACITY: (690 VAC) 70 KA, FRAME SIZE: T5, DIMENSION: 140MM (W) x 205MM (H)x 103.5MM (L), ADDITIONAL INFORMATION: PART NO: 1SDA054469R1, TYPE: T5L 630 TMA 500-5000 3P F F, SACE TMAX T, ABB, QA/QC DOCUMENT REQUIRED: CO/CQ</t>
  </si>
  <si>
    <t>2000100614</t>
  </si>
  <si>
    <t>CIRCUIT BREAKER, TYPE: MCCB, POLES: 3P, RATED VOLTAGE: 690 VAC, RATED CURRENT: 320A, BREAKING CAPACITY: (690 VAC) 70 KA, FRAME SIZE: T4, DIMENSION: 105MM (W) x 205MM (H)x 103.5MM (L), ADDITIONAL INFORMATION: PART NO: 1SDA054141R1, TYPE: T4L 320 PR221DS-LS/I In=320 3P F F, SACE TMAX T, ABB, QA/QC DOCUMENT REQUIRED: CO/CQ</t>
  </si>
  <si>
    <t>2000100615</t>
  </si>
  <si>
    <t>CIRCUIT BREAKER, TYPE: MCCB, POLES: 3P, RATED VOLTAGE: 690 VAC, RATED CURRENT: 1000A, BREAKING CAPACITY: (690 VAC) 37.5 KA, FRAME SIZE: T7, DIMENSION: 210MM (W) x 268MM (H)x 154MM (L), ADDITIONAL INFORMATION: PART NO: 1SDA062802R1, TYPE: T7L 1000 PR231/P LS/I In=1000A 3P F F, SACE TMAX T, ABB, QA/QC DOCUMENT REQUIRED: CO/CQ</t>
  </si>
  <si>
    <t>2000100616</t>
  </si>
  <si>
    <t>CIRCUIT BREAKER, TYPE: MCCB, POLES: 3P, RATED VOLTAGE: 690 VAC, RATED CURRENT: 200A, BREAKING CAPACITY: (690 VAC) 70 KA, FRAME SIZE: T4, DIMENSION: 105MM (W) x 205MM (H)x 103.5MM (L), ADDITIONAL INFORMATION: PART NO: 1SDA054232R1, TYPE: T4L 250 TMA 200-2000 3P F F, SACE TMAX T, ABB, QA/QC DOCUMENT REQUIRED: CO/CQ</t>
  </si>
  <si>
    <t>CONTACTOR, ELECTRICAL, MANUFACTURER: ABB, MODEL: AF210-30-22-70, TYPE: POWER, DESIGN SPEC: IEC 60947-4-1, RATED COIL VOLTAGE: 100- 250V, RATED CURRENT: 210 A, RATED VOLTAGE(INSULATION): 690 V, CONFIGURATION, MAIN CONTACT: 3 NO, CONFIGURATION, AUX CONTACT: 2NO, 2NC, RATED FREQUENCY: 50/60Hz, DIMENSION: 140mm (W) x 227mm (H)x 180mm (L), ADDITIONAL INFORMATION: PN#: 1SFL517001R7022, QA/QC DOCUMENT REQUIRED: CO/CQ</t>
  </si>
  <si>
    <t>PANEL, ELECTRICAL, PARTS, ITEM: HANDLE, ITEM TYPE: ROTARY HANDLE, PART NUMBER: 1SDA013869R1, OEM DRAWING NUMBER: VM215A-002-A-201-53, POSITION NUMBER: 11, EQPT MANUFACTURER: ABB, QA/QC DOCUMENT REQUIRED: CO/CQ</t>
  </si>
  <si>
    <t>PANEL, ELECTRICAL, PARTS, ITEM: HANDLE, ITEM TYPE: ROTARY HANDLE, PART NUMBER: 1SDA014213R1, OEM DRAWING NUMBER: VM215A-002-A-203-53, POSITION NUMBER: 11, EQPT MANUFACTURER: ABB, QA/QC DOCUMENT REQUIRED: CO/CQ</t>
  </si>
  <si>
    <t>CONTACTOR, ELECTRICAL, MANUFACTURER: ABB, MODEL: AF260-30-22-70, TYPE: POWER, DESIGN SPEC: IEC 60947-4-1, RATED COIL VOLTAGE: 100- 250V, RATED CURRENT: 220 A, RATED VOLTAGE(INSULATION): 690 V, CONFIGURATION, MAIN CONTACT: 3 NO, CONFIGURATION, AUX CONTACT: 2NO, 2NC, RATED FREQUENCY: 50/60Hz, DIMENSION: 140mm (W) x 227mm (H)x 180.5mm (L), ADDITIONAL INFORMATION: PART#.1SFL537001R7022, QA/QC DOCUMENT REQUIRED: CO/CQ</t>
  </si>
  <si>
    <t>PANEL, ELECTRICAL, PARTS, ITEM: MODULE, ITEM TYPE: BIAS POWER, PART NUMBER: BPSX 2-14-00, OEM DRAWING NUMBER: VM2153-304-A-009, POSITION NUMBER: B1, EQPT MANUFACTURER: BIAS POWER, ADDITIONAL INFORMATION: INPUT: 85-265 VAC 50/60 HZ, OUT PUT:  14 VDC, QA/QC DOCUMENT REQUIRED: CO/CQ</t>
  </si>
  <si>
    <t>PANEL, ELECTRICAL, PARTS, ITEM: TRANSFORMER, PART NUMBER: BHTBH01V101KEN, OEM DRAWING NUMBER: VM215A-002-A-201-55, POSITION NUMBER: 14, EQPT MANUFACTURER: BUMHAN, ADDITIONAL INFORMATION: 690V/ 230V 1KVA, QA/QC DOCUMENT REQUIRED: CO/CQ</t>
  </si>
  <si>
    <t>PANEL, ELECTRICAL, PARTS, ITEM: MODULE, ITEM TYPE: POWER DISTRIBUTER, PART NUMBER: CE-IPD 1AANZ, OEM DRAWING NUMBER: VM215A-002-A-201-58, POSITION NUMBER: PAGE 2, EQPT MANUFACTURER: CASE, ADDITIONAL INFORMATION: INPUT: 4-20MA, OUPUT: 4-20MA, QA/QC DOCUMENT REQUIRED: CO/CQ</t>
  </si>
  <si>
    <t>PANEL, ELECTRICAL, PARTS, ITEM: CONTROLLER, ITEM TYPE: TEMPERATURE CONTROLLER, PART NUMBER: 6040-AR0000, OEM DRAWING NUMBER: VJ2153-304-A-018, POSITION NUMBER: OTCO1-4, EQPT MANUFACTURER: CHROMALOX, ADDITIONAL INFORMATION: OUTPUT: 4-20MA, POWER SUPPLY: 100-240 VAC, QA/QC DOCUMENT REQUIRED: CO/CQ</t>
  </si>
  <si>
    <t>PANEL, ELECTRICAL, PARTS, ITEM: CONTROLLER, ITEM TYPE: TEMPERATURE CONTROLLER, PART NUMBER: 6040-RR0000, OEM DRAWING NUMBER: VM2153-304-A-009, POSITION NUMBER: PAGE 7, EQPT MANUFACTURER: CHROMALOX, QA/QC DOCUMENT REQUIRED: CO/CQ</t>
  </si>
  <si>
    <t>PANEL, ELECTRICAL, PARTS, ITEM: CONTROLLER, ITEM TYPE: VARI-WATT POWER, PART NUMBER: 0113-10237, OEM DRAWING NUMBER: VJ2153-304-A-018, POSITION NUMBER: B1, EQPT MANUFACTURER: CHROMALOX, ADDITIONAL INFORMATION: MAXIMUM: INPUT: 4-20MA; 0-5VDC;0-10VDC; OUTPUT: 4 SLOTS SSR DRIVE 12VDC AT 100MADC, POWER SUPPLY: 95-250VAC, QA/QC DOCUMENT REQUIRED: CO/CQ</t>
  </si>
  <si>
    <t>PANEL, ELECTRICAL, PARTS, ITEM: SCR TRIGGER BOARD, PART NUMBER: 0135-28093, OEM DRAWING NUMBER: VM2153-304-A-009 , POSITION NUMBER: PAGE 5, EQPT MANUFACTURER: CHROMALOX, ADDITIONAL INFORMATION: SCR TRIGGER 725, QA/QC DOCUMENT REQUIRED: CO/CQ</t>
  </si>
  <si>
    <t>PANEL, ELECTRICAL, PARTS, ITEM: SCR CONTROL BOARD, PART NUMBER: 0135-28094, OEM DRAWING NUMBER: VM2153-304-A-009 , POSITION NUMBER: PAGE 5, EQPT MANUFACTURER: CHROMALOX, ADDITIONAL INFORMATION: SCR CONTROL BD W/ON-OFF C MXPC MAIN CONTROL, QA/QC DOCUMENT REQUIRED: CO/CQ</t>
  </si>
  <si>
    <t>PANEL, ELECTRICAL, PARTS, ITEM: SCR CONTROL BOARD, PART NUMBER: 0135-28095, OEM DRAWING NUMBER: VM2153-304-A-009 , POSITION NUMBER: PAGE 5, EQPT MANUFACTURER: CHROMALOX, ADDITIONAL INFORMATION: SCR DOT FIRING PROP CONTR, QA/QC DOCUMENT REQUIRED: CO/CQ</t>
  </si>
  <si>
    <t>PANEL, ELECTRICAL, PARTS, ITEM: ZCT, ITEM TYPE: ZERO CURRENT TRANSFORMER, PART NUMBER: ZR-200, OEM DRAWING NUMBER: VM215A-002-A-203-55, POSITION NUMBER: 3, EQPT MANUFACTURER: DEESYS, ADDITIONAL INFORMATION: INSIDE DIA.200Ø, RATED CURR.2000A 
PRIMARY/SECONDARY: 200MA/100MV, QA/QC DOCUMENT REQUIRED: CO/CQ</t>
  </si>
  <si>
    <t>PANEL, ELECTRICAL, PARTS, ITEM: CAPACITOR, ITEM TYPE: STARTING CAPACITOR, PART NUMBER: E33.D78-501215, OEM DRAWING NUMBER: VM215A-002-A-203-56, POSITION NUMBER: PAGE 2, EQPT MANUFACTURER: ELECTRONICON, ADDITIONAL INFORMATION: FOR SCR COOLING FAN, QA/QC DOCUMENT REQUIRED: CO/CQ</t>
  </si>
  <si>
    <t>PANEL, ELECTRICAL, PARTS, ITEM: TRANSDUCER, PART NUMBER: KTG 3161S, OEM DRAWING NUMBER: VM215A-002-A-201-55, POSITION NUMBER: 13, EQPT MANUFACTURER: LIGHT STAR, ADDITIONAL INFORMATION: INPUT 3P 3W AC 690/110V/5A (1000W), OUTPUT DC 4-20 M, QA/QC DOCUMENT REQUIRED: CO/CQ</t>
  </si>
  <si>
    <t>2000100617</t>
  </si>
  <si>
    <t>ELEMENT, TEMPERATURE, THERMOCOUPLE, TYPE: K, DIAMETER, SHEATH: 6MM, LENGTH, PROBE: 5500MM, CONNECTION, PROCESS: WITHOUT PROCESS CONNECTION, RANGE, MEASURING: 0 TO 1260 DEG C, TYPE, ELEMENT: DUAL, MAT SPEC, OUTER SHEATH: INCONEL 800, LENGTH, CABLE: 305MM, TYPE, CONNECTOR: REMOTE HEAD, INGRESS PROTECTION: IP 67, QA/QC DOCUMENT REQUIRED: CO/CQ</t>
  </si>
  <si>
    <t>ELEMENT, TEMPERATURE, THERMOCOUPLE, TYPE: K, DIAMETER, SHEATH: 6MM, LENGTH, PROBE: 1500MM, CONNECTION, PROCESS: WITHOUT PROCESS CONNECTION, TYPE, ELEMENT: DUAL, MAT SPEC, OUTER SHEATH: ST.STL 321, LENGTH, CABLE: 305MM, TYPE, CONNECTOR: REMOTE HEAD, INGRESS PROTECTION: IP 67, QA/QC DOCUMENT REQUIRED: CO/CQ</t>
  </si>
  <si>
    <t>ELEMENT, TEMPERATURE, THERMOCOUPLE, TYPE: K, DIAMETER, SHEATH: 6MM, LENGTH, PROBE: 3000MM, CONNECTION, PROCESS: WITHOUT PROCESS CONNECTION, TYPE, ELEMENT: DUAL, MAT SPEC, OUTER SHEATH: ST.STL 321, LENGTH, CABLE: 305MM, TYPE, CONNECTOR: REMOTE HEAD, INGRESS PROTECTION: IP 67, QA/QC DOCUMENT REQUIRED: CO/CQ</t>
  </si>
  <si>
    <t>ELEMENT, TEMPERATURE, RESISTANCE, TYPE: PT100, DIAMETER, SHEATH: 3MM, LENGTH, PROBE: 2000MM, CLASS: A, CONNECTION, PROCESS: 1/2NPT COMPRESSION FITTING, TYPE, ELEMENT: SINGLE, MAT SPEC, OUTER SHEATH: ST.STL 316, LENGTH, CABLE: 305MM, TYPE, CONNECTOR: REMOTE HEAD, INGRESS PROTECTION: IP 67, ADDITIONAL INFORMATION: 3 WIRES, QA/QC DOCUMENT REQUIRED: CO/CQ</t>
  </si>
  <si>
    <t>PILOT LIGHT, GREEN, 110 TO 120V 14MA 50/60HZ, IP 65, -25 TO 70DEG C, PLIGHT HEAD</t>
  </si>
  <si>
    <t>2020511485</t>
  </si>
  <si>
    <t>PILOT LIGHT, YELLOW, 110 TO 120V 14MA 50/60HZ, IP 65, -25 TO 70DEG C, PLIGHT HEAD</t>
  </si>
  <si>
    <t>2020511486</t>
  </si>
  <si>
    <t>PILOT LIGHT, RED, 110 TO 120V 14MA 50/60HZ, IP 65, -25 TO 70DEG C, PLIGHT HEAD</t>
  </si>
  <si>
    <t>VARISTOR, MOV1 110VAC, FOR TRANSFORMER, INPUT 300VA, 690VAC, OUTPUT 110VAC 50,60HZ, 1 PHASE SUPPLY</t>
  </si>
  <si>
    <t>VARISTOR, MOV2 110VAC, FOR TRANSFORMER, INPUT 1500VA, 690VAC, OUTPUT 110VAC 50,60HZ, 1 PHASE SUPPLY</t>
  </si>
  <si>
    <t>GASKET, SPIRAL WOUND, DESIGN SPEC: ASME B16.20, DESIGN SPEC, FLANGE(S): ASME B16.5 RF, SIZE: 16IN, PRESSURE DESIGNATION: CL300, THICKNESS, GASKET: 4.5MM, THICKNESS, INNER RING: AS PER DESIGN, THICKNESS, CENTRING RING: AS PER DESIGN, MAT, WINDINGS: SS316, MAT, FILLER: GRAPHITE, MAT, INNER RING: SS316, MAT, CENTRING RING: SS316, QA/QC DOCUMENT REQUIRED: CO/CQ</t>
  </si>
  <si>
    <t>PANEL, ELECTRICAL, PARTS, ITEM: RELAY, PART NUMBER: MY4IN 110/120VAC, OEM DRAWING NUMBER: VJ2153-304-A-019, POSITION NUMBER: KA01, EQPT MANUFACTURER: OMRON, ADDITIONAL INFORMATION: RELAY: ELECTROMAGNETIC; 4PDT; UCOIL: 115VAC; ICONTACTS MAX: 5A, QA/QC DOCUMENT REQUIRED: CO/CQ</t>
  </si>
  <si>
    <t>SCR, MANUFACTURER: POWER PRODUCTS INTERNATIONAL, TYPE: PLANAR, INPUT VOLTAGE: 690VAC, OUTPUT VOLTAGE: 690VAC, RATED POWER: 452.83KW, RATED CURRENT: 890A, ADDITIONAL INFORMATION: 2 PHASE LINE TO LINE AC REG 890A, 45 DEGC, DRAWG. NO: DS9-622-23579-C4, QA/QC DOCUMENT REQUIRED: CO/CQ</t>
  </si>
  <si>
    <t>SCR, MANUFACTURER: POWER PRODUCTS INTERNATIONAL, MODEL / PART NUMBER: 3103564P TSE-11H2-45, TYPE: PLANAR, INPUT VOLTAGE: 690VAC, OUTPUT VOLTAGE: 690VAC, RATED POWER: 1113KW, RATED CURRENT: 1700A, ADDITIONAL INFORMATION: SCR: N1467NS260, DIODE: DVTHV2-681, FUSE: 2x20-671-32/900A, 2 PHASE LINE TO LINE AC REG 1700A, 45 DEGC, DRAWG. NO: DS9-622-23342-C4, QA/QC DOCUMENT REQUIRED: CO/CQ</t>
  </si>
  <si>
    <t>POWER SUPPLY UNIT, INPUT VOLTAGE: 100-240VAC, OUTPUT VOLTAGE: 24-28VDC, OUTPUT CURRENT: 3.3A, RATED POWER: 80W, MODEL: CS3, MANUFACTURER: PULS, ADDITIONAL INFORMATION: DIN RAIL POWER SUPPLIES FOR 1-PHASA SYSTEM 24V, 3.3A, QA/QC DOCUMENT REQUIRED: CO/CQ</t>
  </si>
  <si>
    <t>POWER SUPPLY UNIT, INPUT VOLTAGE: 100-240VAC, OUTPUT VOLTAGE: 24-28VDC, OUTPUT CURRENT: 2.1A, RATED POWER: 50W, MODEL: ML50, MANUFACTURER: PULS, QA/QC DOCUMENT REQUIRED: CO/CQ</t>
  </si>
  <si>
    <t>PANEL, ELECTRICAL, PARTS, ITEM: THERMOSTAT, PART NUMBER: RTL-90, OEM DRAWING NUMBER: VM215A-002-A-201-55, POSITION NUMBER: 10, EQPT MANUFACTURER: RUN ELECTRONIC, QA/QC DOCUMENT REQUIRED: CO/CQ</t>
  </si>
  <si>
    <t>PANEL, ELECTRICAL, PARTS, ITEM: SPACE HEATER, PART NUMBER: RHTS-100WH-220, OEM DRAWING NUMBER: VM215A-002-A-201-55, POSITION NUMBER: 21, EQPT MANUFACTURER: RUN ELECTRONIC, ADDITIONAL INFORMATION: 230V/100W, QA/QC DOCUMENT REQUIRED: CO/CQ</t>
  </si>
  <si>
    <t>PANEL, ELECTRICAL, PARTS, ITEM: FAN, PART NUMBER: 109S303, OEM DRAWING NUMBER: VM215A-002-A-201-56, POSITION NUMBER: PAGE 2, EQPT MANUFACTURER: SANYO, ADDITIONAL INFORMATION: VENTILATION FAN, QA/QC DOCUMENT REQUIRED: CO/CQ</t>
  </si>
  <si>
    <t>CIRCUIT BREAKER, TYPE: RCBO, POLES: 2P, RATED VOLTAGE: 120 VAC, RATED CURRENT: 25A, BREAKING CAPACITY: 6 KA, ADDITIONAL INFORMATION: PROTECTED LEAKAGED CURRENT: 30MA, MANUF: SCHNEIDER, PART: A9D31625, QA/QC DOCUMENT REQUIRED: CO/CQ</t>
  </si>
  <si>
    <t>PANEL, ELECTRICAL, PARTS, ITEM: CAPACITOR, PART NUMBER: MK155J40RL, OEM DRAWING NUMBER: VM215A-002-A-202-54, POSITION NUMBER: 5, EQPT MANUFACTURER: SK, ADDITIONAL INFORMATION: 1.5 µF± 5%, 400V, 50/60HZ, QA/QC DOCUMENT REQUIRED: CO/CQ</t>
  </si>
  <si>
    <t>TRANSFORMER, VT, TYPE: DRY TYPE, RATED FREQUENCY: 50/60 HZ, PHASE: 1 PHASE, VT RATIO: 690/110VAC, ACCURACY CLASS: 0.1/0.5, BURDEN: 1500VA, MANUFACTURER: TIC, ADDITIONAL INFORMATION: SECONDARY 13.6A, QA/QC DOCUMENT REQUIRED: CO/CQ</t>
  </si>
  <si>
    <t>TRANSFORMER, VT, TYPE: DRY TYPE, RATED FREQUENCY: 50/60 HZ, PHASE: 1 PHASE, VT RATIO: 690/110VAC, ACCURACY CLASS: 0.1/0.5, BURDEN: 300VA, MANUFACTURER: TIC, QA/QC DOCUMENT REQUIRED: CO/CQ</t>
  </si>
  <si>
    <t>TRANSFORMER, VT, TYPE: DRY TYPE, RATED FREQUENCY: 50/60 HZ, PHASE: 1 PHASE, VT RATIO: 690/110VAC, ACCURACY CLASS: 0.1/0.5, BURDEN: 50VA, MANUFACTURER: TIC, QA/QC DOCUMENT REQUIRED: CO/CQ</t>
  </si>
  <si>
    <t>PANEL, ELECTRICAL, PARTS, ITEM: TRANSFORMER, PART NUMBER: CL 2000VA, OEM DRAWING NUMBER: VM2153-304-A-009, POSITION NUMBER: PAGE 5, EQPT MANUFACTURER: TIC, ADDITIONAL INFORMATION: 690VAC/230VAC, TYPE CL 2000VA RATING, FREQ 50/60 HZ, SECONDARY 8.69A, QA/QC DOCUMENT REQUIRED: CO/CQ</t>
  </si>
  <si>
    <t>PANEL, ELECTRICAL, PARTS, ITEM: CONTROLLER, ITEM TYPE: TEMPERATURE CONTROLLER, PART NUMBER: PM6L1AJ-AAAAAAA, OEM DRAWING NUMBER: VM215A-002-A-201-53, POSITION NUMBER: 13, EQPT MANUFACTURER: WATLOW, QA/QC DOCUMENT REQUIRED: CO/CQ</t>
  </si>
  <si>
    <t>2020600810</t>
  </si>
  <si>
    <t>TRANSFORMER, PARTS, ITEM: FLOAT, ITEM TYPE: FLOATING BALL, SIZE: LEN 28MM X OD 28MM X ID 8-9.5MM, MATERIAL: STAINLESS STEEL, OEM DRAWING NUMBER: D140168, POSITION NUMBER: 73, QA/QC DOCUMENT REQUIRED: CO/CQ</t>
  </si>
  <si>
    <t>2020555799</t>
  </si>
  <si>
    <t>TRANSFORMER, PARTS, ITEM: LEVEL SWITCH, ITEM TYPE: OIL LEVEL SWITCH MOUNTING PROVISION, PART NUMBER: 114783, OEM DRAWING NUMBER: D140168, POSITION NUMBER: 72, EQPT MANUFACTURER: NWL, QA/QC DOCUMENT REQUIRED: CO/CQ</t>
  </si>
  <si>
    <t>2020555800</t>
  </si>
  <si>
    <t>TRANSFORMER, PARTS, ITEM: LEVEL SWITCH, ITEM TYPE: OIL LEVEL SWITCH ASSEMBLY, PART NUMBER: 139764, OEM DRAWING NUMBER: D140168, POSITION NUMBER: 73, EQPT MANUFACTURER: NWL, ADDITIONAL INFORMATION: W/EXT FLOAT ARM, QA/QC DOCUMENT REQUIRED: CO/CQ</t>
  </si>
  <si>
    <t>ELECTRIC HEATER'S SPARE PARTS - 043-H-101/102/103/104/105, 041-H-011, 023-H-301, 028-H-051</t>
  </si>
  <si>
    <t>III</t>
  </si>
  <si>
    <t>043-H-101</t>
  </si>
  <si>
    <t>043-H-102</t>
  </si>
  <si>
    <t>043-H-103</t>
  </si>
  <si>
    <t>043-H-104
043-H-105</t>
  </si>
  <si>
    <t>043-H-104</t>
  </si>
  <si>
    <t>043-H-101;
043-H-102;
043-H-103;
043-H-104;
043-H-105</t>
  </si>
  <si>
    <t>041-H-011</t>
  </si>
  <si>
    <t>028-H-051
023-H-301</t>
  </si>
  <si>
    <t>028-H-051
023-H-301
130-H-001
041-H-011</t>
  </si>
  <si>
    <t>023-H-301
028-H-051
041-H-011
130-H-001</t>
  </si>
  <si>
    <t>023-H-301</t>
  </si>
  <si>
    <t>028-H-051</t>
  </si>
  <si>
    <t>028-H-051
041-H-011
130-H-001</t>
  </si>
  <si>
    <t>028-H-051
023-H-301
130-H-001</t>
  </si>
  <si>
    <t>043-H-102;
043-H-103;
043-H-104;
043-H-105</t>
  </si>
  <si>
    <t>022-F-201-CP01,
022-F-201-CP02,
022-F-201-CP03,
022-F-201-CP04,
022-F-201-CP05,
022-F-201-CP06,
022-F-201-CP07,
022-F-201-CP08,
022-F-201-CP09,
022-F-201-CP10,
022-F-201-CP11,
022-F-201-CP12,
022-F-201-CP13,
022-F-201-CP14,
022-F-201-CP15,
022-F-201-CP16,
022-F-201-CP17,
022-F-201-CP18,
022-F-201-CP19,
022-F-201-CP20,
022-F-201-CP21,
022-F-201-CP22,
022-F-201-CP23,
022-F-201-CP24,
022-F-201-CP25,
022-F-201-CP26,
022-F-201-CP27,
022-F-201-CP28,
022-F-201-CP29,
022-F-201-CP30</t>
  </si>
  <si>
    <t>ABB</t>
  </si>
  <si>
    <t>BIAS POWER</t>
  </si>
  <si>
    <t>BUMHAN</t>
  </si>
  <si>
    <t>CASE</t>
  </si>
  <si>
    <t>CHROMALOX</t>
  </si>
  <si>
    <t>DEESYS</t>
  </si>
  <si>
    <t>ELECTRONICON</t>
  </si>
  <si>
    <t>LIGHT STAR</t>
  </si>
  <si>
    <t>NA</t>
  </si>
  <si>
    <t>OMRON</t>
  </si>
  <si>
    <t>POWER PRODUCTS INTERNATIONAL</t>
  </si>
  <si>
    <t>PULS</t>
  </si>
  <si>
    <t>RUN ELECTRONIC</t>
  </si>
  <si>
    <t>SANYO</t>
  </si>
  <si>
    <t>SK</t>
  </si>
  <si>
    <t>TIC</t>
  </si>
  <si>
    <t>WATLOW</t>
  </si>
  <si>
    <t>NWL</t>
  </si>
  <si>
    <t>HABERMANN</t>
  </si>
  <si>
    <t>Prire included in item with Maximo no. 2000100909</t>
  </si>
  <si>
    <t>-</t>
  </si>
  <si>
    <t>IV</t>
  </si>
  <si>
    <t>OVERHEAD CRANE'S SPARE PARTS - 022-CR-101, 023-CR-301, 023-CR-001, 028-CR-201</t>
  </si>
  <si>
    <t>CRANE, PARTS, ITEM: BRAKE, ITEM TYPE: DISK BRAKE, PART NUMBER: 52318421, POSITION NUMBER: HOIST MOTOR, EQPT MANUFACTURER: KONECRANE, ADDITIONAL INFORMATION: CRANE SERIAL NO. 10576151/ HOIST TYPE: EXCXT60420200P64EJD0S; 10599759/ HOIST TYPE: EXCXT60420200P64EHD0S; 10604373/ HOIST TYPE:  EXCXT70620600P64END0S, QA/QC DOCUMENT REQUIRED: QA/QC DOCUMENT</t>
  </si>
  <si>
    <t>CRANE, PARTS, ITEM: BRAKE, ITEM TYPE: DISK BRAKE, PART NUMBER: 52318424, POSITION NUMBER: BRIDGE MOTOR &amp; TRAVELLING MOTOR, EQPT MANUFACTURER: KONECRANE, ADDITIONAL INFORMATION: CRANE SERIAL NO. 10576151/ HOIST TYPE: EXCXT60420200P64EJD0S; 10599759/ HOIST TYPE: EXCXT60420200P64EHD0S; 10603527/ HOIST TYPE: EXCXT60420220032P56EDD0S, QA/QC DOCUMENT REQUIRED: QA/QC DOCUMENT</t>
  </si>
  <si>
    <t>CRANE, PARTS, ITEM: BRAKE, ITEM TYPE: DISK BRAKE, PART NUMBER: 52319001, POSITION NUMBER: TRAVELLING MOTOR, EQPT MANUFACTURER: KONECRANE, ADDITIONAL INFORMATION: CRANE  SERIAL NO. 10576151/ HOIST TYPE: EXCXT60420200P64EJD0S, QA/QC DOCUMENT REQUIRED: QA/QC DOCUMENT</t>
  </si>
  <si>
    <t>CRANE, PARTS, ITEM: BRAKE, ITEM TYPE: DISK BRAKE, PART NUMBER: 52329589, POSITION NUMBER: BRIDGE MOTOR &amp; TRAVELLING MOTOR, EQPT MANUFACTURER: KONECRANE, ADDITIONAL INFORMATION: CRANE SERIAL NO. 10604373/ HOIST TYPE:  EXCXT70620600P64END0S, QA/QC DOCUMENT REQUIRED: QA/QC DOCUMENT</t>
  </si>
  <si>
    <t>CRANE, PARTS, ITEM: BRAKE, ITEM TYPE: DISK BRAKE, PART NUMBER: 52318420, POSITION NUMBER: HOIST MOTOR, EQPT MANUFACTURER: KONECRANE, ADDITIONAL INFORMATION: CRANE  SERIAL NO. 10603527/ HOIST TYPE: EXCXT60420220032P56EDD0S, QA/QC DOCUMENT REQUIRED: QA/QC DOCUMENT</t>
  </si>
  <si>
    <t>CRANE, PARTS, ITEM: BRAKE, ITEM TYPE: DISK BRAKE, PART NUMBER: 52318428, POSITION NUMBER: BRIDGE MOTOR, EQPT MANUFACTURER: KONECRANE, ADDITIONAL INFORMATION: CRANE  SERIAL NO. 10603527/ HOIST TYPE: EXCXT60420220032P56EDD0S, QA/QC DOCUMENT REQUIRED: QA/QC DOCUMENT</t>
  </si>
  <si>
    <t>022-CR-101
023-CR-301
023-CR-001</t>
  </si>
  <si>
    <t>022-CR-101
023-CR-301
028-CR-201</t>
  </si>
  <si>
    <t>022-CR-101,
023-CR-301</t>
  </si>
  <si>
    <t>023-CR-001</t>
  </si>
  <si>
    <t>028-CR-201</t>
  </si>
  <si>
    <t>KONECRANE</t>
  </si>
  <si>
    <t>TBU</t>
  </si>
  <si>
    <t>Replace due to It is required by OEM</t>
  </si>
  <si>
    <t>ELEVATOR'S SPARE PARTS - 020-A-101/201, 022-A-002, 061-ME-001</t>
  </si>
  <si>
    <t>ELEVATOR, PASSENGER, PARTS, ITEM: SWITCH, ITEM TYPE: SWITCH, SAFETY, WITH BOW OPERATE, PART NUMBER: 99500006572, OEM DRAWING NUMBER: VP2155-502-A-005, EQPT MANUFACTURER: THYSSENKRUPP, QA/QC DOCUMENT REQUIRED: CO/CQ</t>
  </si>
  <si>
    <t>2060122260</t>
  </si>
  <si>
    <t>ELEVATOR, PASSENGER, PARTS, ITEM: MAGNET, ITEM TYPE: MAGNET, 12V, PART NUMBER: 0099530800, OEM DRAWING NUMBER: VP2155-502-A-005, EQPT MANUFACTURER: THYSSENKRUPP, QA/QC DOCUMENT REQUIRED: CO/CQ</t>
  </si>
  <si>
    <t>2060122262</t>
  </si>
  <si>
    <t>ELEVATOR, PASSENGER, PARTS, ITEM: SWITCH, ITEM TYPE: SWITCH, MAGNETIC/REED, M8 THREAD, 1S, SENSOR, PART NUMBER: 99500009327, OEM DRAWING NUMBER: VP2155-502-A-005, EQPT MANUFACTURER: THYSSENKRUPP, QA/QC DOCUMENT REQUIRED: CO/CQ</t>
  </si>
  <si>
    <t>2060122263</t>
  </si>
  <si>
    <t>ELEVATOR, PASSENGER, PARTS, ITEM: SWITCH, ITEM TYPE: SWITCH, PROXIMITY, MAGNETIC, 1W, 15 WD, PART NUMBER: 6557036010, OEM DRAWING NUMBER: VP2155-502-A-005, EQPT MANUFACTURER: THYSSENKRUPP, QA/QC DOCUMENT REQUIRED: CO/CQ</t>
  </si>
  <si>
    <t>2060122264</t>
  </si>
  <si>
    <t>ELEVATOR, PASSENGER, PARTS, ITEM: SWITCH, ITEM TYPE: SWITCH, BISTABLE/MAGNETIC, 2 POLE, 3.5M, PART NUMBER: 6557005010, OEM DRAWING NUMBER: VP2155-502-A-005, EQPT MANUFACTURER: THYSSENKRUPP, QA/QC DOCUMENT REQUIRED: CO/CQ</t>
  </si>
  <si>
    <t>2060122265</t>
  </si>
  <si>
    <t>ELEVATOR, PASSENGER, PARTS, ITEM: SWITCH, ITEM TYPE: SWITCH, BISTABLE/MAGNETIC, 2 POLE, 8M, PART NUMBER: 6557018010, OEM DRAWING NUMBER: VP2155-502-A-005, EQPT MANUFACTURER: THYSSENKRUPP, QA/QC DOCUMENT REQUIRED: CO/CQ</t>
  </si>
  <si>
    <t>2060122273</t>
  </si>
  <si>
    <t>ELEVATOR, PASSENGER, PARTS, ITEM: SWITCH, ITEM TYPE: SWITCH, SAFETY, 1NO 1NC CONTACT, W.RA. VAR., PART NUMBER: 0099216220, OEM DRAWING NUMBER: VP2155-502-A-005, EQPT MANUFACTURER: THYSSENKRUPP, QA/QC DOCUMENT REQUIRED: CO/CQ</t>
  </si>
  <si>
    <t>2060122274</t>
  </si>
  <si>
    <t>ELEVATOR, PASSENGER, PARTS, ITEM: SWITCH, ITEM TYPE: SWITCH, SAFETY, 1NO 1NC CONTACT, LOCKING W.RA., PART NUMBER: 0099257080, OEM DRAWING NUMBER: VP2155-502-A-005, EQPT MANUFACTURER: THYSSENKRUPP, QA/QC DOCUMENT REQUIRED: CO/CQ</t>
  </si>
  <si>
    <t>ELEVATOR, PASSENGER, PARTS, ITEM: SWITCH, ITEM TYPE: SWITCH, SAFETY, 1NO 1NC CONTACT, ROLLER ARM RV, PART NUMBER: 99500009586, OEM DRAWING NUMBER: VP2155-502-A-005, EQPT MANUFACTURER: THYSSENKRUPP, QA/QC DOCUMENT REQUIRED: CO/CQ</t>
  </si>
  <si>
    <t>2060122290</t>
  </si>
  <si>
    <t>ELEVATOR, PASSENGER, PARTS, ITEM: MODULE, ITEM TYPE: MODULE, 125A, AY MOUNTING HSR2, PART NUMBER: 66200009236_L, OEM DRAWING NUMBER: VP2155-502-A-005, EQPT MANUFACTURER: THYSSENKRUPP, QA/QC DOCUMENT REQUIRED: CO/CQ</t>
  </si>
  <si>
    <t>2060122294</t>
  </si>
  <si>
    <t>ELEVATOR, PASSENGER, PARTS, ITEM: BOARD, ITEM TYPE: BOARD, PRINTED CIRCUIT, AY, 136MM TWIN ARROWS MA10 RED, PART NUMBER: 65600001175, OEM DRAWING NUMBER: VP2155-502-A-005, EQPT MANUFACTURER: THYSSENKRUPP, QA/QC DOCUMENT REQUIRED: CO/CQ</t>
  </si>
  <si>
    <t>2060122296</t>
  </si>
  <si>
    <t>ELEVATOR, PASSENGER, PARTS, ITEM: BOARD, ITEM TYPE: BOARD, PRINTED CIRCUIT, AY, HSD1, PART NUMBER: 66200009288, OEM DRAWING NUMBER: VP2155-502-A-005, EQPT MANUFACTURER: THYSSENKRUPP, QA/QC DOCUMENT REQUIRED: CO/CQ</t>
  </si>
  <si>
    <t>2060122309</t>
  </si>
  <si>
    <t>ELEVATOR, PASSENGER, PARTS, ITEM: BOARD, ITEM TYPE: BOARD, PRINTED CIRCUIT, AY, RSF2 SYNERGY, PART NUMBER: 65190009206_L, OEM DRAWING NUMBER: VP2155-502-A-005, EQPT MANUFACTURER: THYSSENKRUPP, QA/QC DOCUMENT REQUIRED: CO/CQ</t>
  </si>
  <si>
    <t>2060122313</t>
  </si>
  <si>
    <t>ELEVATOR, PASSENGER, PARTS, ITEM: BOARD, ITEM TYPE: BOARD, PRINTED CIRCUIT, AY, TF1 PHONE CARD, PART NUMBER: 6519031660, OEM DRAWING NUMBER: VP2155-502-A-005, EQPT MANUFACTURER: THYSSENKRUPP, QA/QC DOCUMENT REQUIRED: CO/CQ</t>
  </si>
  <si>
    <t>ELEVATOR, PASSENGER, PARTS, ITEM: SWITCH, ITEM TYPE: SWITCH, AY, IP54 ENCLOSURE, WITH BRIDGE, PART NUMBER: 99000001196, OEM DRAWING NUMBER: VP2155-502-A-005, EQPT MANUFACTURER: THYSSENKRUPP, QA/QC DOCUMENT REQUIRED: CO/CQ</t>
  </si>
  <si>
    <t>ELEVATOR, PASSENGER, PARTS, ITEM: CURTAIN, ITEM TYPE: CURTAIN, LIGHT, TRANSMITTER/RECIEVER, PART NUMBER: 99500011085, OEM DRAWING NUMBER: VP2155-502-A-005, EQPT MANUFACTURER: THYSSENKRUPP, QA/QC DOCUMENT REQUIRED: CO/CQ</t>
  </si>
  <si>
    <t>ELEVATOR, PASSENGER, PARTS, ITEM: SWITCH, ITEM TYPE: PUSHBUTTON SWITCH; 230VAC; 16A; FOR DIN RAIL MOUNTING, MANUFACTURER PART NUMBER: SVN351, HAGER, PART NUMBER: SVN351, OEM DRAWING NUMBER: VP2155-502-A-005, EQPT MANUFACTURER: HAGER, QA/QC DOCUMENT REQUIRED: CO/CQ</t>
  </si>
  <si>
    <t>ELEVATOR, PASSENGER, PARTS, ITEM: CIRCUIT BREAKER, ITEM TYPE: MINI CIRCUIT BREAKER,PART NUMBER: S201-K4, 1-POLES, 4 AMPS, 480Y/277 VAC, K-TRIP CURVE, 6 KA, ABB, PART NUMBER: S201-K4, OEM DRAWING NUMBER: VP2155-502-A-005, EQPT MANUFACTURER: ABB, QA/QC DOCUMENT REQUIRED: CO/CQ</t>
  </si>
  <si>
    <t>ELEVATOR, PASSENGER, PARTS, ITEM: SWITCH, ITEM TYPE: ISOLATOR SWITCH, KFD2-SR2-EX2.W, P/N: 132960, PART NUMBER: 132960, OEM DRAWING NUMBER: VP2155-502-A-005, EQPT MANUFACTURER: PEPPERL +FUCHS, QA/QC DOCUMENT REQUIRED: CO/CQ</t>
  </si>
  <si>
    <t>ELEVATOR, PASSENGER, PARTS, ITEM: TRANSFORMER , ITEM TYPE: TRANSFORMER B0211105, 65410002779, 400V/24V, 0.18AAC/4ADC , PART NUMBER: 65410002779, OEM DRAWING NUMBER: VP2155-502-A-005, EQPT MANUFACTURER: BLOCK, QA/QC DOCUMENT REQUIRED: CO/CQ</t>
  </si>
  <si>
    <t>ELEVATOR, PASSENGER, PARTS, ITEM: RELAY, ITEM TYPE: VOLTAGE MONITORING RELAY  E1PF400VSY01, PART NUMBER: E1PF400VSY01, OEM DRAWING NUMBER: VP2155-502-A-005, EQPT MANUFACTURER: TELE, QA/QC DOCUMENT REQUIRED: CO/CQ</t>
  </si>
  <si>
    <t>ELEVATOR, PASSENGER, PARTS, ITEM: CHOKE, ITEM TYPE: COMMUTATING CHOKE 3X0,43MH 34A, PART NUMBER: 1753445011, OEM DRAWING NUMBER: VP2155-502-A-005, EQPT MANUFACTURER: THYSSENKRUPP, QA/QC DOCUMENT REQUIRED: CO/CQ</t>
  </si>
  <si>
    <t>ELEVATOR, PASSENGER, PARTS, ITEM: SWITCH, ITEM TYPE: PROXIMITY SWITCH, PART NUMBER: 0099207600, OEM DRAWING NUMBER: VP2155-502-A-005, EQPT MANUFACTURER: THYSSENKRUPP, QA/QC DOCUMENT REQUIRED: CO/CQ</t>
  </si>
  <si>
    <t>ELEVATOR, PASSENGER, PARTS, ITEM: SWITCH, ITEM TYPE:  PROXIMITY SWITCH INDUKTIV 2WIRES GW15, PART NUMBER: 65570009203, OEM DRAWING NUMBER: VP2155-502-A-005, EQPT MANUFACTURER: THYSSENKRUPP, QA/QC DOCUMENT REQUIRED: CO/CQ</t>
  </si>
  <si>
    <t>ELEVATOR, PASSENGER, PARTS, ITEM: SAFETY RELAIS , ITEM TYPE: SAFETY RELAIS 2CHANEL 3NO+1NC CONTACTS, PART NUMBER: 99500010613, OEM DRAWING NUMBER: VP2155-502-A-005, EQPT MANUFACTURER: THYSSENKRUPP, QA/QC DOCUMENT REQUIRED: CO/CQ</t>
  </si>
  <si>
    <t>ELEVATOR, PASSENGER, PARTS, ITEM: BREAKER, ITEM TYPE: BREAKER NH00 3POL 690VAC, PART NUMBER: 99500012147, OEM DRAWING NUMBER: VP2155-502-A-005, EQPT MANUFACTURER: THYSSENKRUPP, QA/QC DOCUMENT REQUIRED: CO/CQ</t>
  </si>
  <si>
    <t>ELEVATOR, PASSENGER, PARTS, ITEM: GUIDE RAIL, ITEM TYPE: AY GUIDE RAIL FOR DOOR PANEL S8 K8 A, PART NUMBER: 60900009405, OEM DRAWING NUMBER: VP2155-502-A-005, EQPT MANUFACTURER: THYSSENKRUPP, QA/QC DOCUMENT REQUIRED: CO/CQ</t>
  </si>
  <si>
    <t>ELEVATOR, PASSENGER, PARTS, ITEM: POWER PACK , ITEM TYPE: AY POWER PACK 230V/15V 2A HAT-TYPE RAIL, PART NUMBER: 99500007388, OEM DRAWING NUMBER: VP2155-502-A-005, EQPT MANUFACTURER: THYSSENKRUPP, QA/QC DOCUMENT REQUIRED: CO/CQ</t>
  </si>
  <si>
    <t>ELEVATOR, PASSENGER, PARTS, ITEM: CONTROLLER, ITEM TYPE: AY SPEED CONTROLLER F4, PART NUMBER: 65320009206, OEM DRAWING NUMBER: VP2155-502-A-005, EQPT MANUFACTURER: THYSSENKRUPP, QA/QC DOCUMENT REQUIRED: CO/CQ</t>
  </si>
  <si>
    <t>ELEVATOR, PASSENGER, PARTS, ITEM: GUIDE RAIL, ITEM TYPE: AY GUIDE RAIL FOR DOOR PANEL S8 K8 A, PART NUMBER: 6090 000 9405, OEM DRAWING NUMBER: VP2155-502-A-005, EQPT MANUFACTURER: THYSSENKRUPP, QA/QC DOCUMENT REQUIRED: CO/CQ</t>
  </si>
  <si>
    <t>ELEVATOR, PASSENGER, PARTS, ITEM: EMERGENCY UNLOCKING, ITEM TYPE: AY EMERGENCY UNLOCKING DEVICE M2T S8 A L, PART NUMBER: 60940009324, OEM DRAWING NUMBER: VP2155-502-A-005, EQPT MANUFACTURER: THYSSENKRUPP, QA/QC DOCUMENT REQUIRED: CO/CQ</t>
  </si>
  <si>
    <t>ELEVATOR, PASSENGER, PARTS, ITEM: FUSE, ITEM TYPE: NH FUSE 00 50 GL500 WS, PART NUMBER: 5102690, OEM DRAWING NUMBER: VP2155-502-A-005, EQPT MANUFACTURER: THYSSENKRUPP, QA/QC DOCUMENT REQUIRED: CO/CQ</t>
  </si>
  <si>
    <t>ELEVATOR, PASSENGER, PARTS, ITEM: FUSE, ITEM TYPE: FUSE 2A 5X20, PART NUMBER: 5100970, OEM DRAWING NUMBER: VP2155-502-A-005, EQPT MANUFACTURER: THYSSENKRUPP, QA/QC DOCUMENT REQUIRED: CO/CQ</t>
  </si>
  <si>
    <t>ELEVATOR, PASSENGER, PARTS, ITEM: AMPLIFIER, ITEM TYPE: ISOLATING AMPLIFIER, PART NUMBER: 6557037010, OEM DRAWING NUMBER: VP2155-502-A-005, EQPT MANUFACTURER: THYSSENKRUPP, QA/QC DOCUMENT REQUIRED: CO/CQ</t>
  </si>
  <si>
    <t>ELEVATOR, PASSENGER, PARTS, ITEM:STATION, ITEM TYPE:STATION ENGINE ROOM CALL STATION, PART NUMBER:0099131030, OEM DRAWING NUMBER: VP2155-502-A-005, EQPT MANUFACTURER: THYSSENKRUPP, QA/QC DOCUMENT REQUIRED: CO/CQ</t>
  </si>
  <si>
    <t>ELEVATOR, PASSENGER, PARTS, ITEM:STATION, ITEM TYPE:STATION CALL/INTERCOM, PART NUMBER:0099135030, OEM DRAWING NUMBER: VP2155-502-A-005, EQPT MANUFACTURER: THYSSENKRUPP, QA/QC DOCUMENT REQUIRED: CO/CQ</t>
  </si>
  <si>
    <t>ELEVATOR, PASSENGER, PARTS, ITEM:BELT, ITEM TYPE:BELT, V, 8-PJ559, 559MM OC, POLY-V 8 RIBBED, PART NUMBER:5640240, OEM DRAWING NUMBER: VP2155-502-A-005, EQPT MANUFACTURER: THYSSENKRUPP, QA/QC DOCUMENT REQUIRED: CO/CQ</t>
  </si>
  <si>
    <t>ELEVATOR, PASSENGER, PARTS, ITEM:CONTACTOR, ITEM TYPE:CONTACTOR, POWER, 230VAC, 32A, 3H, 1S, 1OE CONTACT ARRANGEMENT, PART NUMBER:99500001916, OEM DRAWING NUMBER: VP2155-502-A-005, EQPT MANUFACTURER: THYSSENKRUPP, QA/QC DOCUMENT REQUIRED: CO/CQ</t>
  </si>
  <si>
    <t>ELEVATOR, PASSENGER, PARTS, ITEM:CONTACTOR, ITEM TYPE:CONTACTOR, POWER, 230VAC, 9A, 3H, 1S, 1OE CONTACT ARRANGEMENT, PART NUMBER:99000001801, OEM DRAWING NUMBER: VP2155-502-A-005, EQPT MANUFACTURER: THYSSENKRUPP, QA/QC DOCUMENT REQUIRED: CO/CQ</t>
  </si>
  <si>
    <t>ELEVATOR, PASSENGER, PARTS, ITEM:CONTACTOR, ITEM TYPE:CONTACTOR, POWER, 230VAC, 40A, 3H, 1S, 1OE CONTACT ARRANGEMENT, PART NUMBER:99500010015, OEM DRAWING NUMBER: VP2155-502-A-005, EQPT MANUFACTURER: THYSSENKRUPP, QA/QC DOCUMENT REQUIRED: CO/CQ</t>
  </si>
  <si>
    <t>ELEVATOR, PASSENGER, PARTS, ITEM:SWITCH, ITEM TYPE:SWITCH, PROXIMITY SWITCH, 8.2 VDC, NJ4-12GK-N-5M, PART NUMBER:106415, OEM DRAWING NUMBER: VP2155-502-A-005, EQPT MANUFACTURER: PEPPERL+FUCHS, QA/QC DOCUMENT REQUIRED: CO/CQ</t>
  </si>
  <si>
    <t>ELEVATOR, PASSENGER, PARTS, ITEM:SWITCH, ITEM TYPE:SWITCH, PROXIMITY, 8.2 VDC, SJ10-N-5M, PART NUMBER:106611, OEM DRAWING NUMBER: VP2155-502-A-005, EQPT MANUFACTURER: PEPPERL+FUCHS, QA/QC DOCUMENT REQUIRED: CO/CQ</t>
  </si>
  <si>
    <t>ELEVATOR, PASSENGER, PARTS, ITEM:SWITCH, ITEM TYPE:SWITCH, PROXIMITY, 5 TO 25VDC, 1.5KHZ SWITCHING FREQUENCY, PART NUMBER:0099204600, OEM DRAWING NUMBER: VP2155-502-A-005, EQPT MANUFACTURER: THYSSENKRUPP, QA/QC DOCUMENT REQUIRED: CO/CQ</t>
  </si>
  <si>
    <t>ELEVATOR, PASSENGER, PARTS, ITEM:RELAY, ITEM TYPE:RELAY, PH MONITOR, 1/3PH, 1NC, 1C CONTACT ARRANGEMENT, 3 PHASE, PHASE MONITOR RELAY, PART NUMBER:99500001125, OEM DRAWING NUMBER: VP2155-502-A-005, EQPT MANUFACTURER: THYSSENKRUPP, QA/QC DOCUMENT REQUIRED: CO/CQ</t>
  </si>
  <si>
    <t>ELEVATOR, PASSENGER, PARTS, ITEM:BREAKER, ITEM TYPE:BREAKER, CIRCUIT, 690VAC, 3P, NH00, PART NUMBER:0099723030, OEM DRAWING NUMBER: VP2155-502-A-005, EQPT MANUFACTURER: THYSSENKRUPP, QA/QC DOCUMENT REQUIRED: CO/CQ</t>
  </si>
  <si>
    <t>ELEVATOR, PASSENGER, PARTS, ITEM:RELAY, ITEM TYPE:RELAY, IMPULSE, 230/240VAC, 2NO 2NC, PART NUMBER:0099256080, OEM DRAWING NUMBER: VP2155-502-A-005, EQPT MANUFACTURER: THYSSENKRUPP, QA/QC DOCUMENT REQUIRED: CO/CQ</t>
  </si>
  <si>
    <t>ELEVATOR, PASSENGER, PARTS, ITEM:SWITCH, ITEM TYPE:SWITCH, PUSHBUTTON, 250VAC 16A, 10E, 1S, PART NUMBER:0099210190, OEM DRAWING NUMBER: VP2155-502-A-005, EQPT MANUFACTURER: THYSSENKRUPP, QA/QC DOCUMENT REQUIRED: CO/CQ</t>
  </si>
  <si>
    <t>ELEVATOR, PASSENGER, PARTS, ITEM:BOLT, ITEM TYPE:BOLT, AY HOOK, PART NUMBER:60900009622, OEM DRAWING NUMBER: VP2155-502-A-005, EQPT MANUFACTURER: THYSSENKRUPP, QA/QC DOCUMENT REQUIRED: CO/CQ</t>
  </si>
  <si>
    <t>ELEVATOR, PASSENGER, PARTS, ITEM:BOLT, ITEM TYPE:BOLT, AY HOOK, PART NUMBER:60940009321, OEM DRAWING NUMBER: VP2155-502-A-005, EQPT MANUFACTURER: THYSSENKRUPP, QA/QC DOCUMENT REQUIRED: CO/CQ</t>
  </si>
  <si>
    <t>ELEVATOR, PASSENGER, PARTS, ITEM:BOARD, ITEM TYPE:BOARD, PRINTED CIRCUIT, AY, HDI3, PART NUMBER:66200009254_L , OEM DRAWING NUMBER: VP2155-502-A-005, EQPT MANUFACTURER: THYSSENKRUPP, QA/QC DOCUMENT REQUIRED: CO/CQ</t>
  </si>
  <si>
    <t>ELEVATOR, PASSENGER, PARTS, ITEM:BOARD, ITEM TYPE:BOARD, PRINTED CIRCUIT, AY, HSR2 CPI48, PART NUMBER:66200003141, OEM DRAWING NUMBER: VP2155-502-A-005, EQPT MANUFACTURER: THYSSENKRUPP, QA/QC DOCUMENT REQUIRED: CO/CQ</t>
  </si>
  <si>
    <t>ELEVATOR, PASSENGER, PARTS, ITEM:CONTROLLER, ITEM TYPE:CONTROLLER, DECELERATION, MB2.2, PART NUMBER:6510008680, OEM DRAWING NUMBER: VP2155-502-A-005, EQPT MANUFACTURER: THYSSENKRUPP, QA/QC DOCUMENT REQUIRED: CO/CQ</t>
  </si>
  <si>
    <t>ELEVATOR, PASSENGER, PARTS, ITEM:BOARD, ITEM TYPE:BOARD, PRINTED CIRCUIT, AY, MF3, PART NUMBER:65100009223, OEM DRAWING NUMBER: VP2155-502-A-005, EQPT MANUFACTURER: THYSSENKRUPP, QA/QC DOCUMENT REQUIRED: CO/CQ</t>
  </si>
  <si>
    <t>ELEVATOR, PASSENGER, PARTS, ITEM:BOARD, ITEM TYPE:BOARD, PRINTED CIRCUIT, AY, MM, PART NUMBER:6510082680, OEM DRAWING NUMBER: VP2155-502-A-005, EQPT MANUFACTURER: THYSSENKRUPP, QA/QC DOCUMENT REQUIRED: CO/CQ</t>
  </si>
  <si>
    <t>ELEVATOR, PASSENGER, PARTS, ITEM:BOARD, ITEM TYPE:BOARD, PRINTED CIRCUIT, AY, 24V, MS2-KOMP, FLOOR MODULE, PART NUMBER:6510093680, OEM DRAWING NUMBER: VP2155-502-A-005, EQPT MANUFACTURER: THYSSENKRUPP, QA/QC DOCUMENT REQUIRED: CO/CQ</t>
  </si>
  <si>
    <t>ELEVATOR, PASSENGER, PARTS, ITEM:SENSOR, ITEM TYPE:SENSOR, AY BOARD TEMPERATURE/CPI, PART NUMBER:66200008884, OEM DRAWING NUMBER: VP2155-502-A-005, EQPT MANUFACTURER: THYSSENKRUPP, QA/QC DOCUMENT REQUIRED: CO/CQ</t>
  </si>
  <si>
    <t>ELEVATOR, PASSENGER, PARTS, ITEM:BOARD, ITEM TYPE:BOARD, PRINTED CIRCUIT, AY, TMI2, PART NUMBER:66200006435_L, OEM DRAWING NUMBER: VP2155-502-A-005, EQPT MANUFACTURER: THYSSENKRUPP, QA/QC DOCUMENT REQUIRED: CO/CQ</t>
  </si>
  <si>
    <t>ELEVATOR, PASSENGER, PARTS, ITEM:MAGNET, ITEM TYPE:MAGNET, OXID 380, PART NUMBER:0099208250, OEM DRAWING NUMBER: VP2155-502-A-005, EQPT MANUFACTURER: THYSSENKRUPP, QA/QC DOCUMENT REQUIRED: CO/CQ</t>
  </si>
  <si>
    <t>ELEVATOR, PASSENGER, PARTS, ITEM:BOARD, ITEM TYPE:BOARD, PRINTED CIRCUIT, AY, MH2 WITHOUT SYNTHETIC LANGUAGE, PART NUMBER:6500013670, OEM DRAWING NUMBER: VP2155-502-A-005, EQPT MANUFACTURER: THYSSENKRUPP, QA/QC DOCUMENT REQUIRED: CO/CQ</t>
  </si>
  <si>
    <t>ELEVATOR, PASSENGER, PARTS, ITEM:PLATE, ITEM TYPE:PLATE, WALL, AY BOARD MV6 REAR, PART NUMBER:6510079680, OEM DRAWING NUMBER: VP2155-502-A-005, EQPT MANUFACTURER: THYSSENKRUPP, QA/QC DOCUMENT REQUIRED: CO/CQ</t>
  </si>
  <si>
    <t>ELEVATOR, PASSENGER, PARTS, ITEM:BOARD, ITEM TYPE:BOARD, PRINTED CIRCUIT, AY, RFS2 FLAT PIT, PART NUMBER:65190007502_L , OEM DRAWING NUMBER: VP2155-502-A-005, EQPT MANUFACTURER: THYSSENKRUPP, QA/QC DOCUMENT REQUIRED: CO/CQ</t>
  </si>
  <si>
    <t>ELEVATOR, PASSENGER, PARTS, ITEM:BOARD, ITEM TYPE:BOARD, PRINTED CIRCUIT, AY, SR2 SAFETY CIRCUIT, PART NUMBER:65190007497_L, OEM DRAWING NUMBER: VP2155-502-A-005, EQPT MANUFACTURER: THYSSENKRUPP, QA/QC DOCUMENT REQUIRED: CO/CQ</t>
  </si>
  <si>
    <t>ELEVATOR, PASSENGER, PARTS, ITEM:SWITCH, ITEM TYPE:SWITCH, PROXIMITY, INDUCTIVE, PART NUMBER:6557038010, OEM DRAWING NUMBER: VP2155-502-A-005, EQPT MANUFACTURER: THYSSENKRUPP, QA/QC DOCUMENT REQUIRED: CO/CQ</t>
  </si>
  <si>
    <t>ELEVATOR, PASSENGER, PARTS, ITEM:BELT, ITEM TYPE:BELT, TIMING, 4..061M LG, PART NUMBER:2200869/4061M, OEM DRAWING NUMBER: VP2155-502-A-005, EQPT MANUFACTURER: THYSSENKRUPP, QA/QC DOCUMENT REQUIRED: CO/CQ</t>
  </si>
  <si>
    <t>ELEVATOR, PASSENGER, PARTS, ITEM: ENCODER, ITEM TYPE: 8.A020.4212.4096, PART NUMBER: 1512506804, OEM DRAWING NUMBER: VP2155-502-A-005, EQPT MANUFACTURER: KUBLER, QA/QC DOCUMENT REQUIRED: CO/CQ</t>
  </si>
  <si>
    <t>ELEVATOR, PASSENGER, PARTS, ITEM: INTEGRATED CIRCUIT, PART NUMBER: 299914117, OEM DRAWING NUMBER: VP2155-502-A-005, EQPT MANUFACTURER: THYSSENKRUPP, ADDITIONAL INFORMATION: REQUEST UPLOAD PROGRAM (FOR ELEVATOR TKAW ORDER NUMBER: 299914117), QA/QC DOCUMENT REQUIRED: CO/CQ</t>
  </si>
  <si>
    <t>ELEVATOR, PASSENGER, PARTS, ITEM: INVERTER , ITEM TYPE: FREQUENCY INVERTER CPI 48 V3 ASYNC, TYPE: 6621 000 9241, INPUT 3AC 400V (342-456 V) 43/63A, OUTPUT 3AC 0-360V 50/75A, ODER NO: 102451210 P/N: 299914117 , PART NUMBER: 66210009241, OEM DRAWING NUMBER: VP2155-502-A-005, EQPT MANUFACTURER: THYSSENKRUPP, ADDITIONAL INFORMATION: REQUEST UPLOAD FIRMWARE/ PROGRAM (FOR ELEVATOR TKAW ORDER NUMBER: 299914117), QA/QC DOCUMENT REQUIRED: CO/CQ</t>
  </si>
  <si>
    <t>DIODE, INTERFERENCE SUPPRESSION, 12 TO 250VDC, TYPE: 3RT1916-1DG00, MANUFACTURER: SIEMENS</t>
  </si>
  <si>
    <t>CONTACTOR, 400V, 22A, 3P, ENCL IP20, 3.4KW POWER, 1NC, SCREW TERMINAL, S00 SIZE, 3RT2016-1BB42</t>
  </si>
  <si>
    <t>PANEL, ELECTRICAL, PARTS, ITEM: THYRISTOR POWER UNIT (SCR POWER CONTROLLER), MODEL 160A-690V, MODULE: 3PH-160A, EQPT MANUFACTURER: EUROTHERM, ADDITIONAL INFORMATION: PART#: EPOWER/ 3PH-160A/ 690V/ 230V XXX XXX XXX 00 XX XX XX XX XXX XX XX XXX XXX XXX QS ENG 160A 690V 3P 3D XX PA V2 XX SP 4A XX I 4A XX AA XX XX, QA/QC DOCUMENT REQUIRED: CO/CQ</t>
  </si>
  <si>
    <t>PANEL, ELECTRICAL, PARTS, ITEM: THYRISTOR POWER UNIT (SCR POWER CONTROLLER), MODEL 100A-690V, MODULE: 3PH-160A, EQPT MANUFACTURER: EUROTHERM, ADDITIONAL INFORMATION: PART#: EPOWER/ 3PH-160A/ 690V/ 230V XXX XXX XXX 00 XX XX XX XX XXX XX XX XXX XXX XXX QS ENG 100A 690V 3P 3D XX PA V2 XX SP 4A XX I 4A XX AA XX XX, QA/QC DOCUMENT REQUIRED: CO/CQ</t>
  </si>
  <si>
    <t>INDICATOR, OIL TEMPERATURE, 0 TO 120DEG C, WITH INDICATOR</t>
  </si>
  <si>
    <t>061-ME-001</t>
  </si>
  <si>
    <t>061-BM-902A/B</t>
  </si>
  <si>
    <t>061-A-801-HCP02; 
061-A-851-HCP02</t>
  </si>
  <si>
    <t>SSP08-TR-401A/B;
SSP08-TR-402A/B</t>
  </si>
  <si>
    <t>THYSSENKRUPP</t>
  </si>
  <si>
    <t>HAGER</t>
  </si>
  <si>
    <t>BLOCK</t>
  </si>
  <si>
    <t>TELE</t>
  </si>
  <si>
    <t>KUBLER</t>
  </si>
  <si>
    <t>SIEMENS</t>
  </si>
  <si>
    <t>043-Y-001</t>
  </si>
  <si>
    <t>PULLEY, MANUFACTURER: THYSSENKRUPP, MODEL: TW160, TYPE: FIXED, NO OF GROOVES: 8, DIAMETER, PITCH: 13 MM, DIAMETER, OD: 540MM, SIZE, BORE: 80 MM, ADDITIONAL INFORMATION: PULLEY THICKNESS 180MM, SHAFT OD 80MM, QA/QC DOCUMENT REQUIRED: CO/CQ</t>
  </si>
  <si>
    <r>
      <t xml:space="preserve">CIRCUIT BREAKER, TYPE: MCB, POLES: 1, RATED VOLTAGE: 230/400VAC, RATED CURRENT: 3A, BREAKING CAPACITY: 10kA, </t>
    </r>
    <r>
      <rPr>
        <sz val="10"/>
        <color rgb="FFFF0000"/>
        <rFont val="Arial"/>
        <family val="2"/>
      </rPr>
      <t>FRAME SIZE: C3T1</t>
    </r>
    <r>
      <rPr>
        <sz val="10"/>
        <color theme="1"/>
        <rFont val="Arial"/>
        <family val="2"/>
      </rPr>
      <t>, MOUNTING: DIN-RAIL, DIMENSION: 82.5MMx17.7MMx 70.8MM, ADDITIONAL INFORMATION: MANUFACTURER: ABL SURSUM, TRIP CURVE C, QA/QC DOCUMENT REQUIRED: CO/CQ</t>
    </r>
  </si>
  <si>
    <r>
      <t>CIRCUIT BREAKER, TYPE: MOTOR CONTROLLER, POLES: 1, RATED VOLTAGE: 277VAC, RATED CURRENT:</t>
    </r>
    <r>
      <rPr>
        <sz val="10"/>
        <color rgb="FFFF0000"/>
        <rFont val="Arial"/>
        <family val="2"/>
      </rPr>
      <t xml:space="preserve"> 1.6A,</t>
    </r>
    <r>
      <rPr>
        <sz val="10"/>
        <color theme="1"/>
        <rFont val="Arial"/>
        <family val="2"/>
      </rPr>
      <t xml:space="preserve"> BREAKING CAPACITY: 10kA, FRAME SIZE: </t>
    </r>
    <r>
      <rPr>
        <sz val="10"/>
        <color rgb="FFFF0000"/>
        <rFont val="Arial"/>
        <family val="2"/>
      </rPr>
      <t>1C1.6UM</t>
    </r>
    <r>
      <rPr>
        <sz val="10"/>
        <color theme="1"/>
        <rFont val="Arial"/>
        <family val="2"/>
      </rPr>
      <t>, MOUNTING: DIN-RAIL, DIMENSION: 89.3MMx17.5MMx 68.4MM, ADDITIONAL INFORMATION: MANUFACTURER: ABL SURSUM, TRIP CURVE C, QA/QC DOCUMENT REQUIRED: CO/CQ</t>
    </r>
  </si>
  <si>
    <r>
      <t xml:space="preserve">CONTACTOR, ELECTRICAL, MANUFACTURER: SCHNEIDER ELECTRIC, MODEL: </t>
    </r>
    <r>
      <rPr>
        <sz val="10"/>
        <color rgb="FFFF0000"/>
        <rFont val="Arial"/>
        <family val="2"/>
      </rPr>
      <t>CA4KN31BW3,</t>
    </r>
    <r>
      <rPr>
        <sz val="10"/>
        <color theme="1"/>
        <rFont val="Arial"/>
        <family val="2"/>
      </rPr>
      <t xml:space="preserve"> TYPE: CONTROL RELAY, RATED COIL VOLTAGE: 24VDC, RATED CURRENT: </t>
    </r>
    <r>
      <rPr>
        <sz val="10"/>
        <color rgb="FF00B0F0"/>
        <rFont val="Arial"/>
        <family val="2"/>
      </rPr>
      <t>10</t>
    </r>
    <r>
      <rPr>
        <sz val="10"/>
        <color theme="1"/>
        <rFont val="Arial"/>
        <family val="2"/>
      </rPr>
      <t xml:space="preserve">A, RATED VOLTAGE (INSULATION): 690VAC, CONFIGURATION, MAIN CONTACT: </t>
    </r>
    <r>
      <rPr>
        <sz val="10"/>
        <color rgb="FFFF0000"/>
        <rFont val="Arial"/>
        <family val="2"/>
      </rPr>
      <t>3NO + 1NC</t>
    </r>
    <r>
      <rPr>
        <sz val="10"/>
        <color theme="1"/>
        <rFont val="Arial"/>
        <family val="2"/>
      </rPr>
      <t>, RATED FREQUENCY: 50HZ, MOUNTING: DIN RAIL, DIMENSION: 58 X 45 X 57 MM, QA/QC DOCUMENT REQUIRED: CO/CQ</t>
    </r>
  </si>
  <si>
    <r>
      <t xml:space="preserve">CONTACTOR, ELECTRICAL, MANUFACTURER: SCHNEIDER ELECTRIC, MODEL: </t>
    </r>
    <r>
      <rPr>
        <sz val="10"/>
        <color rgb="FFFF0000"/>
        <rFont val="Arial"/>
        <family val="2"/>
      </rPr>
      <t>LC1D12BD</t>
    </r>
    <r>
      <rPr>
        <sz val="10"/>
        <color theme="1"/>
        <rFont val="Arial"/>
        <family val="2"/>
      </rPr>
      <t>, TYPE: CONTACTOR, RATED COIL VOLTAGE: 24VDC, RATED CURRENT: 25A, RATED VOLTAGE (INSULATION): 690VAC, CONFIGURATION, MAIN CONTACT: 3NO, CONFIGURATION, AUX CONTACT:</t>
    </r>
    <r>
      <rPr>
        <sz val="10"/>
        <color rgb="FFFF0000"/>
        <rFont val="Arial"/>
        <family val="2"/>
      </rPr>
      <t xml:space="preserve"> 1NO + 1NC</t>
    </r>
    <r>
      <rPr>
        <sz val="10"/>
        <color theme="1"/>
        <rFont val="Arial"/>
        <family val="2"/>
      </rPr>
      <t>, RATED FREQUENCY: 50HZ, MOUNTING: DIN RAIL, DIMENSION: 77 X 45 X 95 MM, QA/QC DOCUMENT REQUIRED: CO/CQ</t>
    </r>
  </si>
  <si>
    <r>
      <t xml:space="preserve">CONTACTOR, ELECTRICAL, MANUFACTURER: SCHNEIDER ELECTRIC, MODEL: </t>
    </r>
    <r>
      <rPr>
        <sz val="10"/>
        <color rgb="FFFF0000"/>
        <rFont val="Arial"/>
        <family val="2"/>
      </rPr>
      <t>CA3KN31BD</t>
    </r>
    <r>
      <rPr>
        <sz val="10"/>
        <color theme="1"/>
        <rFont val="Arial"/>
        <family val="2"/>
      </rPr>
      <t>, TYPE: CONTROL RELAY, RATED COIL VOLTAGE: 24VDC, RATED CURRENT: 10A, RATED VOLTAGE (INSULATION): 690VAC, CONFIGURATION, MAIN CONTACT: 3NO + 1NC, RATED FREQUENCY: 50HZ, MOUNTING: DIN RAIL, DIMENSION: 58 X 45 X 57 MM, QA/QC DOCUMENT REQUIRED: CO/CQ</t>
    </r>
  </si>
  <si>
    <r>
      <t xml:space="preserve">CONTACTOR, ELECTRICAL, MANUFACTURER: SCHNEIDER ELECTRIC, MODEL: </t>
    </r>
    <r>
      <rPr>
        <sz val="10"/>
        <color rgb="FFFF0000"/>
        <rFont val="Arial"/>
        <family val="2"/>
      </rPr>
      <t>CA3SK20BD,</t>
    </r>
    <r>
      <rPr>
        <sz val="10"/>
        <color theme="1"/>
        <rFont val="Arial"/>
        <family val="2"/>
      </rPr>
      <t xml:space="preserve"> TYPE: CONTACTOR, RATED COIL VOLTAGE: 24VDC, RATED CURRENT: 10A, RATED VOLTAGE (INSULATION): 690VAC, CONFIGURATION, MAIN CONTACT: 2NO, CONFIGURATION, AUX CONTACT: 2NO, RATED FREQUENCY: 50HZ, MOUNTING: DIN RAIL, DIMENSION: 56 X 27 X 55.5 MM, QA/QC DOCUMENT REQUIRED: CO/CQ</t>
    </r>
  </si>
  <si>
    <r>
      <t xml:space="preserve">CONTACTOR, ELECTRICAL, MANUFACTURER: SCHNEIDER ELECTRIC, MODEL: </t>
    </r>
    <r>
      <rPr>
        <sz val="10"/>
        <color rgb="FFFF0000"/>
        <rFont val="Arial"/>
        <family val="2"/>
      </rPr>
      <t>CA2SK11U7</t>
    </r>
    <r>
      <rPr>
        <sz val="10"/>
        <color theme="1"/>
        <rFont val="Arial"/>
        <family val="2"/>
      </rPr>
      <t>, TYPE: CONTACTOR, RATED COIL VOLTAGE: 240VAC, RATED CURRENT: 10A, RATED VOLTAGE (INSULATION): 690VAC, CONFIGURATION, MAIN CONTACT: 1NO + 1NC, RATED FREQUENCY: 50HZ, MOUNTING: DIN RAIL, DIMENSION: 56 X 27 X 55.5 MM, QA/QC DOCUMENT REQUIRED: CO/CQ</t>
    </r>
  </si>
  <si>
    <r>
      <t xml:space="preserve">CONTACTOR, ELECTRICAL, MANUFACTURER: SCHNEIDER ELECTRIC, MODEL: </t>
    </r>
    <r>
      <rPr>
        <sz val="10"/>
        <color rgb="FFFF0000"/>
        <rFont val="Arial"/>
        <family val="2"/>
      </rPr>
      <t xml:space="preserve">CA2SK20U7, </t>
    </r>
    <r>
      <rPr>
        <sz val="10"/>
        <color theme="1"/>
        <rFont val="Arial"/>
        <family val="2"/>
      </rPr>
      <t>TYPE: CONTACTOR, RATED COIL VOLTAGE: 240VAC, RATED CURRENT: 10A, RATED VOLTAGE (INSULATION): 690VAC, CONFIGURATION, MAIN CONTACT: 2NO, RATED FREQUENCY: 50HZ, MOUNTING: DIN RAIL, DIMENSION: 56 X 27 X 55.5 MM, QA/QC DOCUMENT REQUIRED: CO/CQ</t>
    </r>
  </si>
  <si>
    <r>
      <t xml:space="preserve">CONTACT, MANUFACTURER: SCHNEIDER ELECTRIC, MODEL/PART NUMBER: </t>
    </r>
    <r>
      <rPr>
        <sz val="10"/>
        <color rgb="FFFF0000"/>
        <rFont val="Arial"/>
        <family val="2"/>
      </rPr>
      <t>LA1KN04,</t>
    </r>
    <r>
      <rPr>
        <sz val="10"/>
        <color theme="1"/>
        <rFont val="Arial"/>
        <family val="2"/>
      </rPr>
      <t xml:space="preserve"> NUMBER OF POLES: 4P, TYPE: AUXILIARY CONTACT BLOCK, CONTACT ARRANGEMENT: 4NC, RATED CURRENT: 10A, RATED VOLTAGE: 690VAC, FREQUENCY: 25~400HZ, ADDITIONAL INFORMATION: FRONT MOUNTING, SCREW CLAMP TERMINALS, QA/QC DOCUMENT REQUIRED: CO/CQ</t>
    </r>
  </si>
  <si>
    <r>
      <t xml:space="preserve">CONTACT, MANUFACTURER: SCHNEIDER ELECTRIC, MODEL/PART NUMBER: </t>
    </r>
    <r>
      <rPr>
        <sz val="10"/>
        <color rgb="FFFF0000"/>
        <rFont val="Arial"/>
        <family val="2"/>
      </rPr>
      <t>LA1SK02</t>
    </r>
    <r>
      <rPr>
        <sz val="10"/>
        <color theme="1"/>
        <rFont val="Arial"/>
        <family val="2"/>
      </rPr>
      <t>, NUMBER OF POLES: 2P, TYPE: AUXILIARY CONTACT BLOCK, CONTACT ARRANGEMENT: 2NC, RATED CURRENT: 10A, RATED VOLTAGE: 690VAC, FREQUENCY: 25~400HZ, ADDITIONAL INFORMATION: FRONT MOUNTING, SCREW CLAMP TERMINALS, QA/QC DOCUMENT REQUIRED: CO/CQ</t>
    </r>
  </si>
  <si>
    <r>
      <t xml:space="preserve">CONTACT, MANUFACTURER: SCHNEIDER ELECTRIC, MODEL/PART NUMBER: </t>
    </r>
    <r>
      <rPr>
        <sz val="10"/>
        <color rgb="FFFF0000"/>
        <rFont val="Arial"/>
        <family val="2"/>
      </rPr>
      <t>GVAE11</t>
    </r>
    <r>
      <rPr>
        <sz val="10"/>
        <color theme="1"/>
        <rFont val="Arial"/>
        <family val="2"/>
      </rPr>
      <t>, NUMBER OF POLES: 2P, TYPE: AUXILIARY CONTACT BLOCK, CONTACT ARRANGEMENT: 1NO + 1NC, RATED CURRENT: 2.5A, RATED VOLTAGE:</t>
    </r>
    <r>
      <rPr>
        <sz val="10"/>
        <color rgb="FFFF0000"/>
        <rFont val="Arial"/>
        <family val="2"/>
      </rPr>
      <t xml:space="preserve"> 250VAC,</t>
    </r>
    <r>
      <rPr>
        <sz val="10"/>
        <color theme="1"/>
        <rFont val="Arial"/>
        <family val="2"/>
      </rPr>
      <t xml:space="preserve"> ADDITIONAL INFORMATION: FRONT MOUNTING, SCREW CLAMP TERMINALS, QA/QC DOCUMENT REQUIRED: CO/CQ</t>
    </r>
  </si>
  <si>
    <r>
      <t xml:space="preserve">MOTOR, PARTS, ITEM: COUPLING, PART NUMBER: </t>
    </r>
    <r>
      <rPr>
        <sz val="10"/>
        <color rgb="FFFF0000"/>
        <rFont val="Arial"/>
        <family val="2"/>
      </rPr>
      <t>BOWEX,</t>
    </r>
    <r>
      <rPr>
        <sz val="10"/>
        <color theme="1"/>
        <rFont val="Arial"/>
        <family val="2"/>
      </rPr>
      <t xml:space="preserve"> OEM DRAWING NUMBER: VC2155-001-G-032, POSITION NUMBER: 8S105, EQPT MANUFACTURER: KTR, ADDITIONAL INFORMATION: COUPLING FOR MOTOR SIEMENS: 1MJ60704CB97-Z, QA/QC DOCUMENT REQUIRED: CO/CQ</t>
    </r>
  </si>
  <si>
    <r>
      <t xml:space="preserve">RELAY, ELECTRICAL, GENERAL PURPOSE, MANUFACTURER: ZIEHL, MODEL: </t>
    </r>
    <r>
      <rPr>
        <sz val="10"/>
        <color rgb="FFFF0000"/>
        <rFont val="Arial"/>
        <family val="2"/>
      </rPr>
      <t>MSR220KA</t>
    </r>
    <r>
      <rPr>
        <sz val="10"/>
        <color theme="1"/>
        <rFont val="Arial"/>
        <family val="2"/>
      </rPr>
      <t>, RELAY FUNCTION: PTC THERMISTOR, RATED COIL VOLTAGE: 24VDC, ADDITIONAL INFORMATION: PTB 12 ATEX 3006, PART NO. T222471, QA/QC DOCUMENT REQUIRED: CO/CQ</t>
    </r>
  </si>
  <si>
    <r>
      <t xml:space="preserve">RELAY, ELECTRICAL, GENERAL PURPOSE, MANUFACTURER: ELTAKO, MODEL: </t>
    </r>
    <r>
      <rPr>
        <sz val="10"/>
        <color rgb="FFFF0000"/>
        <rFont val="Arial"/>
        <family val="2"/>
      </rPr>
      <t>MFZ12DX-UC</t>
    </r>
    <r>
      <rPr>
        <sz val="10"/>
        <color theme="1"/>
        <rFont val="Arial"/>
        <family val="2"/>
      </rPr>
      <t>, RELAY FUNCTION: TIME DELAY, CONFIGURATION, CONTACT: 1NC + 1NO, RATED COIL VOLTAGE: 230VAC, RATED FREQUENCY: 50HZ, ADDITIONAL INFORMATION: TIMING RELAY: 8-230V, DIN RAIL MOUNT PART NO. 23001005, QA/QC DOCUMENT REQUIRED: CO/CQ</t>
    </r>
  </si>
  <si>
    <r>
      <t xml:space="preserve">RELAY, ELECTRICAL, GENERAL PURPOSE, MANUFACTURER: WAGO, MODEL: </t>
    </r>
    <r>
      <rPr>
        <sz val="10"/>
        <color rgb="FFFF0000"/>
        <rFont val="Arial"/>
        <family val="2"/>
      </rPr>
      <t>788-312</t>
    </r>
    <r>
      <rPr>
        <sz val="10"/>
        <color theme="1"/>
        <rFont val="Arial"/>
        <family val="2"/>
      </rPr>
      <t>, CONFIGURATION, CONTACT: 2NC + 2NO, RATED COIL VOLTAGE: 24VDC, ADDITIONAL INFORMATION: CAGE CLAMP, DIN RAIL MOUNT, IP20 ENCL, 2W POWER, A NS35MM, QA/QC DOCUMENT REQUIRED: CO/CQ</t>
    </r>
  </si>
  <si>
    <r>
      <t xml:space="preserve">SWITCH, LIMIT, MANUFACTURER: STEUTE, MODEL: </t>
    </r>
    <r>
      <rPr>
        <sz val="10"/>
        <color rgb="FFFF0000"/>
        <rFont val="Arial"/>
        <family val="2"/>
      </rPr>
      <t>EX 95 D 1Ö/1S</t>
    </r>
    <r>
      <rPr>
        <sz val="10"/>
        <color theme="1"/>
        <rFont val="Arial"/>
        <family val="2"/>
      </rPr>
      <t>, TYPE: ROCKING LEVER D, CONFIGURATION, CONTACT: 1NC+1NO, RATING, CONTACT: 6A/250VAC OR 0.25A/230VDC, CONNECTION, ELECTRICAL: SCREW, INGRESS PROTECTION: IP66, HAZAEDOUS AREA CLASSIFICATION: EX ZONE 1, ADDITIONAL INFORMATION: II2G EX DE IIC T5, -20/65DEG.C, QA/QC DOCUMENT REQUIRED: CO/CQ</t>
    </r>
  </si>
  <si>
    <r>
      <t xml:space="preserve">SWITCH, LIMIT, MANUFACTURER: STEUTE, MODEL: </t>
    </r>
    <r>
      <rPr>
        <sz val="10"/>
        <color rgb="FFFF0000"/>
        <rFont val="Arial"/>
        <family val="2"/>
      </rPr>
      <t>ExES 97 D-11-60°C</t>
    </r>
    <r>
      <rPr>
        <sz val="10"/>
        <color theme="1"/>
        <rFont val="Arial"/>
        <family val="2"/>
      </rPr>
      <t xml:space="preserve">, TYPE: ROCKING LEVER D, CONFIGURATION, CONTACT: 1NC+1NO, RATING, CONTACT: 4A/ 500VAC, CONNECTION, ELECTRICAL: SCREW, INGRESS PROTECTION: IP66, HAZAEDOUS AREA CLASSIFICATION: EX ZONE 1, ADDITIONAL INFORMATION: II2G </t>
    </r>
    <r>
      <rPr>
        <sz val="10"/>
        <color rgb="FF00B0F0"/>
        <rFont val="Arial"/>
        <family val="2"/>
      </rPr>
      <t>EX DE IIC T6</t>
    </r>
    <r>
      <rPr>
        <sz val="10"/>
        <color theme="1"/>
        <rFont val="Arial"/>
        <family val="2"/>
      </rPr>
      <t>, -20/65DEG.C, QA/QC DOCUMENT REQUIRED: CO/CQ</t>
    </r>
  </si>
  <si>
    <r>
      <t xml:space="preserve">SWITCH, LIMIT, MANUFACTURER: STEUTE, MODEL: </t>
    </r>
    <r>
      <rPr>
        <sz val="10"/>
        <color rgb="FFFF0000"/>
        <rFont val="Arial"/>
        <family val="2"/>
      </rPr>
      <t>EX 95 AZ 1Ö/1S,</t>
    </r>
    <r>
      <rPr>
        <sz val="10"/>
        <color theme="1"/>
        <rFont val="Arial"/>
        <family val="2"/>
      </rPr>
      <t xml:space="preserve"> TYPE: STAINLESS STEEL 1.4301, CONFIGURATION, CONTACT: 1NC+1NO, RATING, CONTACT: 6A/250VAC OR 0.25A/230VDC, CONNECTION, ELECTRICAL: SCREW, INGRESS PROTECTION: IP67, HAZAEDOUS AREA CLASSIFICATION: EX ZONE 1, ADDITIONAL INFORMATION: II2G </t>
    </r>
    <r>
      <rPr>
        <sz val="10"/>
        <color rgb="FF00B0F0"/>
        <rFont val="Arial"/>
        <family val="2"/>
      </rPr>
      <t>EX DE IIC T5</t>
    </r>
    <r>
      <rPr>
        <sz val="10"/>
        <color theme="1"/>
        <rFont val="Arial"/>
        <family val="2"/>
      </rPr>
      <t>, -20/65DEG.C, QA/QC DOCUMENT REQUIRED: CO/CQ</t>
    </r>
  </si>
  <si>
    <r>
      <t>SWITCH, LIMIT, MANUFACTURER: STEUTE, MODEL:</t>
    </r>
    <r>
      <rPr>
        <sz val="10"/>
        <color rgb="FFFF0000"/>
        <rFont val="Arial"/>
        <family val="2"/>
      </rPr>
      <t xml:space="preserve"> EX 95 RL 1Ö/1S</t>
    </r>
    <r>
      <rPr>
        <sz val="10"/>
        <color theme="1"/>
        <rFont val="Arial"/>
        <family val="2"/>
      </rPr>
      <t xml:space="preserve">, TYPE: LONG ROLLER PLUNGER RL, CONFIGURATION, CONTACT: 1NC+1NO, RATING, CONTACT: 6A/250VAC OR 0.25A/230VDC, CONNECTION, ELECTRICAL: SCREW, INGRESS PROTECTION: IP66, HAZAEDOUS AREA CLASSIFICATION: EX ZONE 1, ADDITIONAL INFORMATION: II2G </t>
    </r>
    <r>
      <rPr>
        <sz val="10"/>
        <color rgb="FF00B0F0"/>
        <rFont val="Arial"/>
        <family val="2"/>
      </rPr>
      <t>EX DE IIC T5</t>
    </r>
    <r>
      <rPr>
        <sz val="10"/>
        <color theme="1"/>
        <rFont val="Arial"/>
        <family val="2"/>
      </rPr>
      <t>, -20/60DEG.C, QA/QC DOCUMENT REQUIRED: CO/CQ</t>
    </r>
  </si>
  <si>
    <r>
      <t xml:space="preserve">SWITCH, LIMIT, MANUFACTURER: STEUTE, MODEL: </t>
    </r>
    <r>
      <rPr>
        <sz val="10"/>
        <color rgb="FFFF0000"/>
        <rFont val="Arial"/>
        <family val="2"/>
      </rPr>
      <t>ExES 97 RL-11-60°C,</t>
    </r>
    <r>
      <rPr>
        <sz val="10"/>
        <color theme="1"/>
        <rFont val="Arial"/>
        <family val="2"/>
      </rPr>
      <t xml:space="preserve"> TYPE: LONG ROLLER PLUNGER RL, CONFIGURATION, CONTACT: 1NC+1NO, RATING, CONTACT: MAX 4A/ 500VAC, CONNECTION, ELECTRICAL: SCREW, INGRESS PROTECTION: IP66, HAZAEDOUS AREA CLASSIFICATION: EX ZONE 1, ADDITIONAL INFORMATION: II2G</t>
    </r>
    <r>
      <rPr>
        <sz val="10"/>
        <color rgb="FF00B0F0"/>
        <rFont val="Arial"/>
        <family val="2"/>
      </rPr>
      <t xml:space="preserve"> EX DE IIC T6</t>
    </r>
    <r>
      <rPr>
        <sz val="10"/>
        <color theme="1"/>
        <rFont val="Arial"/>
        <family val="2"/>
      </rPr>
      <t>, -60/60DEG.C, QA/QC DOCUMENT REQUIRED: CO/CQ</t>
    </r>
  </si>
  <si>
    <r>
      <t xml:space="preserve">ELEVATOR, PARTS, ITEM: SAFETY DEVICE, ITEM TYPE: OVERSPEED SAFETY DEVICE 24M/MIN., PART NUMBER: </t>
    </r>
    <r>
      <rPr>
        <sz val="10"/>
        <color rgb="FFFF0000"/>
        <rFont val="Arial"/>
        <family val="2"/>
      </rPr>
      <t>7</t>
    </r>
    <r>
      <rPr>
        <sz val="10"/>
        <color theme="1"/>
        <rFont val="Arial"/>
        <family val="2"/>
      </rPr>
      <t>1723, OEM DRAWING NUMBER: VC2155-001-G-003, POSITION NUMBER: 50 (V) 6 JAHRE, EQPT MANUFACTURER: GEDA, ADDITIONAL INFORMATION: OVERSPEED SAFETY DEVICE 24M/MIN, QA/QC DOCUMENT REQUIRED: CO/CQ</t>
    </r>
  </si>
  <si>
    <r>
      <t>PANEL, ELECTRICAL, PARTS, ITEM: PLC CONTROLLER</t>
    </r>
    <r>
      <rPr>
        <sz val="10"/>
        <color rgb="FFFF0000"/>
        <rFont val="Arial"/>
        <family val="2"/>
      </rPr>
      <t>,</t>
    </r>
    <r>
      <rPr>
        <sz val="10"/>
        <color theme="1"/>
        <rFont val="Arial"/>
        <family val="2"/>
      </rPr>
      <t xml:space="preserve"> OEM DRAWING NUMBER: VC2155-001-G-014, POSITION NUMBER: 1A005 &amp; 2A003, EQPT MODEL:</t>
    </r>
    <r>
      <rPr>
        <sz val="10"/>
        <color rgb="FFFF0000"/>
        <rFont val="Arial"/>
        <family val="2"/>
      </rPr>
      <t xml:space="preserve"> TWD LMDA 20DRT,</t>
    </r>
    <r>
      <rPr>
        <sz val="10"/>
        <color theme="1"/>
        <rFont val="Arial"/>
        <family val="2"/>
      </rPr>
      <t xml:space="preserve"> EQPT MANUFACTURER: SCHNEIDER ELECTRIC, ADDITIONAL INFORMATION: INCLUDING TW-SHDOL-EX-005C, AND INSTALLED PROGRAM OF ELEVATOR GEDA SH1500EX (SERIAL NO. P027000 AND P027100), 20 DISCRETE I/O - 24 VDC FOR -1A005, QA/QC DOCUMENT REQUIRED: CO/CQ</t>
    </r>
  </si>
  <si>
    <r>
      <t xml:space="preserve">PANEL, ELECTRICAL, PARTS, ITEM: IO MODULE, OEM DRAWING NUMBER: VC2155-001-G-014, POSITION NUMBER: 2A004, EQPT MODEL: </t>
    </r>
    <r>
      <rPr>
        <sz val="10"/>
        <color rgb="FFFF0000"/>
        <rFont val="Arial"/>
        <family val="2"/>
      </rPr>
      <t>TWD DDI 16DT</t>
    </r>
    <r>
      <rPr>
        <sz val="10"/>
        <color theme="1"/>
        <rFont val="Arial"/>
        <family val="2"/>
      </rPr>
      <t>, EQPT MANUFACTURER: SCHNEIDER ELECTRIC, ADDITIONAL INFORMATION: 16 INPUTS - 24 VDC, QA/QC DOCUMENT REQUIRED: CO/CQ</t>
    </r>
  </si>
  <si>
    <r>
      <t xml:space="preserve">PANEL, ELECTRICAL, PARTS, ITEM: IO MODULE, OEM DRAWING NUMBER: VC2155-001-G-014, POSITION NUMBER: 2A005, EQPT MODEL: </t>
    </r>
    <r>
      <rPr>
        <sz val="10"/>
        <color rgb="FFFF0000"/>
        <rFont val="Arial"/>
        <family val="2"/>
      </rPr>
      <t>TWD DRA 16RT</t>
    </r>
    <r>
      <rPr>
        <sz val="10"/>
        <color theme="1"/>
        <rFont val="Arial"/>
        <family val="2"/>
      </rPr>
      <t>, EQPT MANUFACTURER: SCHNEIDER ELECTRIC, ADDITIONAL INFORMATION: 16 OUTPUTS - 24 VDC, QA/QC DOCUMENT REQUIRED: CO/CQ</t>
    </r>
  </si>
  <si>
    <r>
      <t xml:space="preserve">PANEL, ELECTRICAL, PARTS ITEM: TIME COUNTER, PART NUMBER: 7KT5801, OEM DRAWING NUMBER: VC2155-001-G-014, POSITION NUMBER: 2H003, EQPT MODEL: 7KT5801, EQPT MANUFACTURER: </t>
    </r>
    <r>
      <rPr>
        <sz val="10"/>
        <color rgb="FFFF0000"/>
        <rFont val="Arial"/>
        <family val="2"/>
      </rPr>
      <t>KUBLER</t>
    </r>
    <r>
      <rPr>
        <sz val="10"/>
        <color theme="1"/>
        <rFont val="Arial"/>
        <family val="2"/>
      </rPr>
      <t>, ADDITIONAL INFORMATION: 10-27VDC, MECHANICAL TIME COUNTER, QA/QC DOCUMENT REQUIRED: CO/CQ</t>
    </r>
  </si>
  <si>
    <r>
      <t xml:space="preserve">PANEL, ELECTRICAL, PARTS, ITEM: BRAKE RECTIFIER, PART NUMBER: </t>
    </r>
    <r>
      <rPr>
        <sz val="10"/>
        <color rgb="FFFF0000"/>
        <rFont val="Arial"/>
        <family val="2"/>
      </rPr>
      <t>304-020,</t>
    </r>
    <r>
      <rPr>
        <sz val="10"/>
        <color theme="1"/>
        <rFont val="Arial"/>
        <family val="2"/>
      </rPr>
      <t xml:space="preserve"> OEM DRAWING NUMBER: VC2155-001-G-014, POSITION NUMBER: 2V001, EQPT MODEL: 45B5023-A1V, EQPT MANUFACTURER: REISSMANN, ADDITIONAL INFORMATION: RECTIFIER BR 500V, 2.3A, 6-PIN, QA/QC DOCUMENT REQUIRED: CO/CQ</t>
    </r>
  </si>
  <si>
    <r>
      <t>ELEVATOR, PARTS, ITEM: ENCODER, ITEM TYPE: ROTARY ENCODER, PART NUMBER</t>
    </r>
    <r>
      <rPr>
        <sz val="10"/>
        <color rgb="FFFF0000"/>
        <rFont val="Arial"/>
        <family val="2"/>
      </rPr>
      <t>: 8.5020.155A.0256.0100.EX-C,</t>
    </r>
    <r>
      <rPr>
        <sz val="10"/>
        <color theme="1"/>
        <rFont val="Arial"/>
        <family val="2"/>
      </rPr>
      <t xml:space="preserve"> OEM DRAWING NUMBER: VC2155-001-G-014, POSITION NUMBER: 8G001,</t>
    </r>
    <r>
      <rPr>
        <sz val="10"/>
        <color rgb="FF00B0F0"/>
        <rFont val="Arial"/>
        <family val="2"/>
      </rPr>
      <t xml:space="preserve"> ITEM</t>
    </r>
    <r>
      <rPr>
        <sz val="10"/>
        <color theme="1"/>
        <rFont val="Arial"/>
        <family val="2"/>
      </rPr>
      <t xml:space="preserve"> MODEL: </t>
    </r>
    <r>
      <rPr>
        <sz val="10"/>
        <color rgb="FFFF0000"/>
        <rFont val="Arial"/>
        <family val="2"/>
      </rPr>
      <t>8.5020.155A.0256.0100.EX-C</t>
    </r>
    <r>
      <rPr>
        <sz val="10"/>
        <color theme="1"/>
        <rFont val="Arial"/>
        <family val="2"/>
      </rPr>
      <t>, EQPT MANUFACTURER: KUBLER, ADDITIONAL INFORMATION: INCREMENTAL ENCODER 10-30V, 100mA, D=12, SAFETY LOCK, PUSH PULL 24VDC, 0256PPR, ZONE 2, II3G EX NA T4 X, -20/30DEG.C, QA/QC DOCUMENT REQUIRED: CO/CQ</t>
    </r>
  </si>
  <si>
    <r>
      <t>ELEVATOR, PARTS, ITEM: SOLENOID, ITEM TYPE: DC SINGLE ACTING,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OEM DRAWING NUMBER: VC2155-001-G-014, POSITION NUMBER: 8L005, EQPT MODEL:</t>
    </r>
    <r>
      <rPr>
        <sz val="10"/>
        <color rgb="FFFF0000"/>
        <rFont val="Arial"/>
        <family val="2"/>
      </rPr>
      <t xml:space="preserve"> GTCE 100 AEM A01</t>
    </r>
    <r>
      <rPr>
        <sz val="10"/>
        <color theme="1"/>
        <rFont val="Arial"/>
        <family val="2"/>
      </rPr>
      <t>, EQPT MANUFACTURER: MAGNET SCHULZ, ADDITIONAL INFORMATION: EX MAGNET GTCE 100 AEM A01, 24VDC, 1.6A, 35.4W,  IP54, II 2G EX E MB II T, -30/69DEG.C, QA/QC DOCUMENT REQUIRED: CO/CQ</t>
    </r>
  </si>
  <si>
    <r>
      <t>ELEVATOR, PARTS, ITEM: BUFFER, ITEM TYPE: LIFT BUFFER, SIZE: D=140X250, d=18/35, PART NUMBER:</t>
    </r>
    <r>
      <rPr>
        <sz val="10"/>
        <color rgb="FFFF0000"/>
        <rFont val="Arial"/>
        <family val="2"/>
      </rPr>
      <t xml:space="preserve"> 78018</t>
    </r>
    <r>
      <rPr>
        <sz val="10"/>
        <color theme="1"/>
        <rFont val="Arial"/>
        <family val="2"/>
      </rPr>
      <t>, OEM DRAWING NUMBER: VC2155-001-G-003 / 1-070951 A, POSITION NUMBER: 20 (V), EQPT MANUFACTURER</t>
    </r>
    <r>
      <rPr>
        <sz val="10"/>
        <color rgb="FFFF0000"/>
        <rFont val="Arial"/>
        <family val="2"/>
      </rPr>
      <t>: GEDA</t>
    </r>
    <r>
      <rPr>
        <sz val="10"/>
        <color theme="1"/>
        <rFont val="Arial"/>
        <family val="2"/>
      </rPr>
      <t xml:space="preserve">, ADDITIONAL INFORMATION: BUFFER P+S, MANUFACTURER: </t>
    </r>
    <r>
      <rPr>
        <sz val="10"/>
        <color rgb="FFFF0000"/>
        <rFont val="Arial"/>
        <family val="2"/>
      </rPr>
      <t>ADITECH, MODEL: 320012,</t>
    </r>
    <r>
      <rPr>
        <sz val="10"/>
        <color theme="1"/>
        <rFont val="Arial"/>
        <family val="2"/>
      </rPr>
      <t>QA/QC DOCUMENT REQUIRED: CO/CQ</t>
    </r>
  </si>
  <si>
    <r>
      <t>ELEVATOR, PARTS, ITEM: RACK, ITEM TYPE: TOOTHED RACK, SIZE: M8/L=1508,0, PART NUMB</t>
    </r>
    <r>
      <rPr>
        <sz val="10"/>
        <color rgb="FFFF0000"/>
        <rFont val="Arial"/>
        <family val="2"/>
      </rPr>
      <t>ER: 77000</t>
    </r>
    <r>
      <rPr>
        <sz val="10"/>
        <color theme="1"/>
        <rFont val="Arial"/>
        <family val="2"/>
      </rPr>
      <t>, OEM DRAWING NUMBER: VC2155-001-G-003 / 1029668_65023, POSITION NUMBER: 30 (V) 1000h, EQPT MANUFACTURER: GEDA, ADDITIONAL INFORMATION: TOOTHED RACK M 8 L=1508,0, QA/QC DOCUMENT REQUIRED: CO/CQ</t>
    </r>
  </si>
  <si>
    <r>
      <t xml:space="preserve">ELEVATOR, PARTS, ITEM: BEARING, ITEM TYPE: FLOAT BEARING, PART NUMBER: </t>
    </r>
    <r>
      <rPr>
        <sz val="10"/>
        <color rgb="FFFF0000"/>
        <rFont val="Arial"/>
        <family val="2"/>
      </rPr>
      <t>78041,</t>
    </r>
    <r>
      <rPr>
        <sz val="10"/>
        <color theme="1"/>
        <rFont val="Arial"/>
        <family val="2"/>
      </rPr>
      <t xml:space="preserve"> OEM DRAWING NUMBER: VC2155-001-G-003 / 1-060527 C, POSITION NUMBER: 2000 (V) 1000h, EQPT MANUFACTURER: GEDA, ADDITIONAL INFORMATION: FLOATING BEARING (POS. 2000 (V) 1000h), QA/QC DOCUMENT REQUIRED: CO/CQ</t>
    </r>
  </si>
  <si>
    <r>
      <t xml:space="preserve">ELEVATOR, PARTS, ITEM: ROLLER, ITEM TYPE: ROLLER SINGLE, PART NUMBER: </t>
    </r>
    <r>
      <rPr>
        <sz val="10"/>
        <color rgb="FFFF0000"/>
        <rFont val="Arial"/>
        <family val="2"/>
      </rPr>
      <t>46997</t>
    </r>
    <r>
      <rPr>
        <sz val="10"/>
        <color theme="1"/>
        <rFont val="Arial"/>
        <family val="2"/>
      </rPr>
      <t>, OEM DRAWING NUMBER: VC2155-001-G-003 / 1018165, POSITION NUMBER: 300 (V) 2500h, EQPT MANUFACTURER: GEDA, ADDITIONAL INFORMATION: ROLLER SINGLE (POS. 300 (V) 2500h), QA/QC DOCUMENT REQUIRED: CO/CQ</t>
    </r>
  </si>
  <si>
    <r>
      <t>ELEVATOR, PARTS, ITEM: ROLLER, ITEM TYPE: CASTOR, SIZE: D=78X40 PA, PART NUMBER: 57703, OEM DRAWING NUMBER: VC2155-001-G-003 / 1-098005, POSITION NUMBER: 30 (V),</t>
    </r>
    <r>
      <rPr>
        <sz val="10"/>
        <color rgb="FF00B0F0"/>
        <rFont val="Arial"/>
        <family val="2"/>
      </rPr>
      <t xml:space="preserve"> </t>
    </r>
    <r>
      <rPr>
        <sz val="10"/>
        <color theme="1"/>
        <rFont val="Arial"/>
        <family val="2"/>
      </rPr>
      <t>EQPT MANUFACTURER: GEDA, ADDITIONAL INFORMATION: CASTOR D=78X40 PA, QA/QC DOCUMENT REQUIRED: CO/CQ</t>
    </r>
  </si>
  <si>
    <r>
      <t>PANEL, ELECTRICAL,PARTS, FUSE, ITEM: MICRO FUSE, SIZE: 6.3MM X 32MM, PART NUMBER:</t>
    </r>
    <r>
      <rPr>
        <sz val="10"/>
        <color rgb="FF00B0F0"/>
        <rFont val="Arial"/>
        <family val="2"/>
      </rPr>
      <t xml:space="preserve"> 52761</t>
    </r>
    <r>
      <rPr>
        <sz val="10"/>
        <color rgb="FFFF0000"/>
        <rFont val="Arial"/>
        <family val="2"/>
      </rPr>
      <t>,</t>
    </r>
    <r>
      <rPr>
        <sz val="10"/>
        <color theme="1"/>
        <rFont val="Arial"/>
        <family val="2"/>
      </rPr>
      <t xml:space="preserve"> OEM DRAWING NUMBER: VC2155-001-G-014 , EQPT MODEL: </t>
    </r>
    <r>
      <rPr>
        <sz val="10"/>
        <color rgb="FFFF0000"/>
        <rFont val="Arial"/>
        <family val="2"/>
      </rPr>
      <t>632.514,</t>
    </r>
    <r>
      <rPr>
        <sz val="10"/>
        <color theme="1"/>
        <rFont val="Arial"/>
        <family val="2"/>
      </rPr>
      <t xml:space="preserve"> EQPT MANUFACTURER: ESKA, ADDITIONAL INFORMATION: 0.5A, 500V, 1KA, 6.3MM X 32MM, QA/QC DOCUMENT REQUIRED: CO/CQ</t>
    </r>
  </si>
  <si>
    <r>
      <t xml:space="preserve">ELEVATOR, PARTS, ITEM: SOLENOID, ITEM TYPE: DC SINGLE ACTING, SIZE: GL50E/86, PART NUMBER: </t>
    </r>
    <r>
      <rPr>
        <sz val="10"/>
        <color rgb="FFFF0000"/>
        <rFont val="Arial"/>
        <family val="2"/>
      </rPr>
      <t>GL050.516001</t>
    </r>
    <r>
      <rPr>
        <sz val="10"/>
        <color theme="1"/>
        <rFont val="Arial"/>
        <family val="2"/>
      </rPr>
      <t xml:space="preserve">, OEM DRAWING NUMBER: VP2155-502-A-005, EQPT MODEL: </t>
    </r>
    <r>
      <rPr>
        <sz val="10"/>
        <color rgb="FFFF0000"/>
        <rFont val="Arial"/>
        <family val="2"/>
      </rPr>
      <t>GL050.516001</t>
    </r>
    <r>
      <rPr>
        <sz val="10"/>
        <color theme="1"/>
        <rFont val="Arial"/>
        <family val="2"/>
      </rPr>
      <t>, EQPT MANUFACTURER: KENDRION, ADDITIONAL INFORMATION: 12VDC, 1.38A, IP30, S=10MM, QA/QC DOCUMENT REQUIRED: CO/CQ</t>
    </r>
  </si>
  <si>
    <r>
      <t>PANEL, ELECTRICAL, PARTS, VARISTOR, ITEM: SIOV-S10, PART NUMBER:</t>
    </r>
    <r>
      <rPr>
        <sz val="10"/>
        <color rgb="FFFF0000"/>
        <rFont val="Arial"/>
        <family val="2"/>
      </rPr>
      <t xml:space="preserve"> 14736,</t>
    </r>
    <r>
      <rPr>
        <sz val="10"/>
        <color theme="1"/>
        <rFont val="Arial"/>
        <family val="2"/>
      </rPr>
      <t xml:space="preserve"> OEM DRAWING NUMBER: VC2155-001-G-014, POSITION NUMBER: 2R001, 2R002, </t>
    </r>
    <r>
      <rPr>
        <sz val="10"/>
        <color rgb="FF00B0F0"/>
        <rFont val="Arial"/>
        <family val="2"/>
      </rPr>
      <t>ITEM</t>
    </r>
    <r>
      <rPr>
        <sz val="10"/>
        <color theme="1"/>
        <rFont val="Arial"/>
        <family val="2"/>
      </rPr>
      <t xml:space="preserve"> MODEL: </t>
    </r>
    <r>
      <rPr>
        <sz val="10"/>
        <color rgb="FFFF0000"/>
        <rFont val="Arial"/>
        <family val="2"/>
      </rPr>
      <t>SIOV-S10,</t>
    </r>
    <r>
      <rPr>
        <sz val="10"/>
        <color theme="1"/>
        <rFont val="Arial"/>
        <family val="2"/>
      </rPr>
      <t xml:space="preserve"> EQPT MANUFACTURER: EPCOS, ADDITIONAL INFORMATION: </t>
    </r>
    <r>
      <rPr>
        <sz val="10"/>
        <color rgb="FFFF0000"/>
        <rFont val="Arial"/>
        <family val="2"/>
      </rPr>
      <t>230V/</t>
    </r>
    <r>
      <rPr>
        <sz val="10"/>
        <color theme="1"/>
        <rFont val="Arial"/>
        <family val="2"/>
      </rPr>
      <t>100W, QA/QC DOCUMENT REQUIRED: CO/CQ</t>
    </r>
  </si>
  <si>
    <r>
      <t>ELEVATOR, PARTS, ITEM: GEAR, ITEM TYPE: GEAR WHEEL, SIZE: M=8, Z=16, PART NUMB</t>
    </r>
    <r>
      <rPr>
        <sz val="10"/>
        <color rgb="FFFF0000"/>
        <rFont val="Arial"/>
        <family val="2"/>
      </rPr>
      <t>ER: 77386,</t>
    </r>
    <r>
      <rPr>
        <sz val="10"/>
        <color theme="1"/>
        <rFont val="Arial"/>
        <family val="2"/>
      </rPr>
      <t xml:space="preserve"> OEM DRAWING NUMBER: VC2155-001-G-003 / 1-060527 C, POSITION NUMBER: 1800 (V) 1000h, EQPT MANUFACTURER: GEDA, QA/QC DOCUMENT REQUIRED: CO/CQ</t>
    </r>
  </si>
  <si>
    <t>ELEVATOR, PASSENGER, PARTS, ITEM: FREQUENCY INVERTER, PART NUMBER: 66210009204, OEM DRAWING NUMBER: VM2155-501-A-701, POSITION NUMBER: G03, EQPT MANUFACTURER: THYSSENKRUPP, ADDITIONAL INFORMATION: FREQUENCY INVETER CPI48EX ASM ,ORDER NO: 102371304 EQ SERIAL NO: 299914044, INPUT: 3 AC 400 V (342-456 V) 43/63A 50/60 HZ, OUTPUT; 3 AC 0-360 V 50/75 A ,TYPE: 66210009204 D400 D360/50, INCLUDED SOFWARE &amp; SETTING, QA/QC DOCUMENT REQUIRED: CO/CQ</t>
  </si>
  <si>
    <t>ELEVATOR, PASSENGER, PARTS, ITEM: ENCODER, PART NUMBER: GEUX30-4096-008, OEM DRAWING NUMBER: VM2155-501-A-701, POSITION NUMBER: M01, EQPT MANUFACTURER: BEI SENSORS, ADDITIONAL INFORMATION: 2 GD - EX D IIC T6,T5,T4 GB, ENCODER GEUX_30//5G29//04096//GPR200//, GEUX30-4096-008, 11-30 VDC, 201502161732, QA/QC DOCUMENT REQUIRED: CO/CQ</t>
  </si>
  <si>
    <t>510 019 0</t>
  </si>
  <si>
    <t>510 845 0</t>
  </si>
  <si>
    <t>6090 000 9405</t>
  </si>
  <si>
    <t>6094 000 9324</t>
  </si>
  <si>
    <t>9900 000 7617</t>
  </si>
  <si>
    <t>65 570 37 010</t>
  </si>
  <si>
    <t>0726777009</t>
  </si>
  <si>
    <t>0099360100</t>
  </si>
  <si>
    <t>0099723030</t>
  </si>
  <si>
    <t>0099256080</t>
  </si>
  <si>
    <t>0099210190</t>
  </si>
  <si>
    <t>0099218220</t>
  </si>
  <si>
    <t>0099222220</t>
  </si>
  <si>
    <t>0099221220</t>
  </si>
  <si>
    <t>0099209040</t>
  </si>
  <si>
    <t>66200009236_L</t>
  </si>
  <si>
    <t>66200009254_L</t>
  </si>
  <si>
    <t>66200006435_L</t>
  </si>
  <si>
    <t>KFD2-SOT2-Ex2.IO</t>
  </si>
  <si>
    <t>8040/1260-r5a/-2</t>
  </si>
  <si>
    <t>0099324660</t>
  </si>
  <si>
    <t>0099332660</t>
  </si>
  <si>
    <t>0099319660</t>
  </si>
  <si>
    <t>0099327660</t>
  </si>
  <si>
    <t>0099333660</t>
  </si>
  <si>
    <t>GV2-ME04</t>
  </si>
  <si>
    <t>KFD2-EB2</t>
  </si>
  <si>
    <t>0704121004</t>
  </si>
  <si>
    <t>1750445001</t>
  </si>
  <si>
    <t>0098827400</t>
  </si>
  <si>
    <t>0098842400</t>
  </si>
  <si>
    <t>0098838400</t>
  </si>
  <si>
    <t>SJ15-A-5M</t>
  </si>
  <si>
    <t>NJ5-11-N-Y13260</t>
  </si>
  <si>
    <t>TW160</t>
  </si>
  <si>
    <t>STD 5M HSE-PAZ</t>
  </si>
  <si>
    <t>GEUX30-4096-008</t>
  </si>
  <si>
    <t>2020500043</t>
  </si>
  <si>
    <t>2020500044</t>
  </si>
  <si>
    <t>EUROTHERM</t>
  </si>
  <si>
    <t>2200869/4061M</t>
  </si>
  <si>
    <t>65190007497_L</t>
  </si>
  <si>
    <t>ELEVATOR, PASSENGER, PARTS, ITEM:BOARD, ITEM TYPE:BOARD, PRINTED CIRCUIT, AY, HZK, PART NUMBER:1830445435, OEM DRAWING NUMBER: VP2155-502-A-005, EQPT MANUFACTURER: THYSSENKRUPP, QA/QC DOCUMENT REQUIRED: CO/CQ</t>
  </si>
  <si>
    <t>CONTACTOR, 400V, 12A, 3P, ENCL IP20, 5.5KW POWER, 1NC, SCREW TERMINAL, S00 SIZE, 3RT1017-1BB42</t>
  </si>
  <si>
    <t>CONTACTOR, 400V, 9A, 3P, IP20, 4KW, 24VDC, AUX. CONTACTS: 1NO, SCREW TERMINAL, S00, 3RT2016-1BB41</t>
  </si>
  <si>
    <t>CONTACTOR, 400V, 12A, 3P, ENCL IP20, 5.5KW POWER, 1NO, SCREW TERMINAL, S00 SIZE, 3RT1017-1BB41</t>
  </si>
  <si>
    <t>CONTACTOR, 400V, 32A, 3P, ENCL IP20, 15KW POWER, 1NO+1NC, SCREW TERMINAL, S0 SIZE, 3RT2027-1BB40</t>
  </si>
  <si>
    <t>CITCUIT BREAKER, 3 POLES AUTOMATIC CITCUIT BREAKER, RANGE 0.35 - 0.5 A, TYPE:3RV1021-0FA10, MANUF: SIEMENS</t>
  </si>
  <si>
    <t>CITCUIT BREAKER, 3 POLES AUTOMATIC CITCUIT BREAKER, RANGE 1.1 - 1.6 A, TYPE:3RV1021-1AA10, MANUF: SIEMENS</t>
  </si>
  <si>
    <t>CITCUIT BREAKER, 3 POLES AUTOMATIC CITCUIT BREAKER, RANGE 1.4 - 2 A, TYPE:3RV1021-1BA10, MANUF: SIEMENS</t>
  </si>
  <si>
    <t>CITCUIT BREAKER, 3 POLES AUTOMATIC CITCUIT BREAKER, RANGE  2.2 - 3.2 A , TYPE:3RV1021-1DA10, MANUF: SIEMENS</t>
  </si>
  <si>
    <t>CITCUIT BREAKER, 3 POLES AUTOMATIC CITCUIT BREAKER, RANGE 2.8 - 4 A , TYPE:3RV1021-1EA10, MANUF: SIEMENS</t>
  </si>
  <si>
    <t>CITCUIT BREAKER, 3 POLES AUTOMATIC CITCUIT BREAKER, RANGE 3.5 - 5 A , TYPE:3RV1021-1FA10,  MANUF: SIEMENS</t>
  </si>
  <si>
    <t>CITCUIT BREAKER, 3 POLES AUTOMATIC CITCUIT BREAKER, RANGE 5.5 - 8 A , TYPE:3RV1021-1HA10,  MANUF: SIEMENS</t>
  </si>
  <si>
    <t>CITCUIT BREAKER, 3 POLES AUTOMATIC CITCUIT BREAKER, RANGE 7 - 10 A  , TYPE:3RV1021-1JA10,  MANUF: SIEMENS</t>
  </si>
  <si>
    <t>CITCUIT BREAKER, 3 POLES AUTOMATIC CITCUIT BREAKER, RANGE 9 - 12.5 A  , TYPE:3RV1021-1KA10,  MANUF: SIEMENS</t>
  </si>
  <si>
    <t>CITCUIT BREAKER, 3 POLES AUTOMATIC CITCUIT BREAKER, RANGE 11 - 16 A  , TYPE:3RV1021-4AA10,  MANUF: SIEMENS</t>
  </si>
  <si>
    <t>CITCUIT BREAKER, 3 POLES AUTOMATIC CITCUIT BREAKER, RANGE 14 - 20 A  , TYPE:3RV1021-4BA10,  MANUF: SIEMENS</t>
  </si>
  <si>
    <t>CITCUIT BREAKER, 3 POLES AUTOMATIC CITCUIT BREAKER, RANGE 20 - 25 A  , TYPE:3RV1021-4DA10,  MANUF: SIEMENS</t>
  </si>
  <si>
    <t>CITCUIT BREAKER, 3 POLES AUTOMATIC CITCUIT BREAKER, RANGE 2.2 - 3.2 A  , TYPE:3RV1421-1DA10,  MANUF: SIEMENS</t>
  </si>
  <si>
    <t>CITCUIT BREAKER, 3 POLES AUTOMATIC CITCUIT BREAKER, RANGE 4.5 - 6.3 A  , TYPE:3RV2011-1GA15,  MANUF: SIEMENS</t>
  </si>
  <si>
    <t>CITCUIT BREAKER, 3 POLES AUTOMATIC CITCUIT BREAKER, RANGE 7 - 10 A  , TYPE:3RV2011-1JA15,  MANUF: SIEMENS</t>
  </si>
  <si>
    <t>CITCUIT BREAKER, 3 POLES AUTOMATIC CITCUIT BREAKER, RANGE 10 - 16 A  , TYPE:3RV2011-4AA15,  MANUF: SIEMENS</t>
  </si>
  <si>
    <t>CITCUIT BREAKER, 3 POLES AUTOMATIC CITCUIT BREAKER, RANGE 5.5 - 8 A , TYPE:3RV2011-1HA15,  MANUF: SIEMENS</t>
  </si>
  <si>
    <t>CITCUIT BREAKER, 3 POLES AUTOMATIC CITCUIT BREAKER, RANGE 1.1 - 1.6 A   , TYPE:3RV2011-1AA15,  MANUF: SIEMENS</t>
  </si>
  <si>
    <t>CITCUIT BREAKER, 3 POLES AUTOMATIC CITCUIT BREAKER, RANGE 0.35 - 0.5 A  , TYPE:3RV2011-0FA15,  MANUF: SIEMENS</t>
  </si>
  <si>
    <t>CITCUIT BREAKER, 3 POLES AUTOMATIC CITCUIT BREAKER, RANGE 2.2 - 3.2 A  , TYPE:3RV2011-1DA15,  MANUF: SIEMENS</t>
  </si>
  <si>
    <t>CITCUIT BREAKER, 3 POLES AUTOMATIC CITCUIT BREAKER, RANGE 0.7 - 1 A  , TYPE:3RV2011-0JA15,  MANUF: SIEMENS</t>
  </si>
  <si>
    <t>CITCUIT BREAKER, 3 POLES AUTOMATIC CITCUIT BREAKER, RANGE 2.8 - 4 A  , TYPE:3RV2011-1EA15,  MANUF: SIEMENS</t>
  </si>
  <si>
    <t>CITCUIT BREAKER, 3 POLES AUTOMATIC CITCUIT BREAKER, RANGE 3.5 - 5 A  , TYPE:3RV2011-1FA15,  MANUF: SIEMENS</t>
  </si>
  <si>
    <t>CITCUIT BREAKER, 3 POLES AUTOMATIC CITCUIT BREAKER, RANGE 2.8 - 4 A  , TYPE:3RV2411-1EA10,  MANUF: SIEMENS</t>
  </si>
  <si>
    <t>CITCUIT BREAKER, 3 POLES AUTOMATIC CITCUIT BREAKER, RANGE 18 - 25 A  , TYPE:3RV2431-4DA10,  MANUF: SIEMENS</t>
  </si>
  <si>
    <t>CITCUIT BREAKER, 5SY61 -MCB C2, MANUF: SIEMENS</t>
  </si>
  <si>
    <t>CITCUIT BREAKER, 5SY61-MCB C3, MANUF: SIEMENS</t>
  </si>
  <si>
    <t>CITCUIT BREAKER, 5SY61-MCB B6, MANUF: SIEMENS</t>
  </si>
  <si>
    <t>CITCUIT BREAKER, 5SM3 344-6 RCCB 40A, MANUF: SIEMENS</t>
  </si>
  <si>
    <t>CITCUIT BREAKER, 5SY61-MCB C4, MANUF: SIEMENS</t>
  </si>
  <si>
    <t>CITCUIT BREAKER, 5SY62-MCB C6, MANUF: SIEMENS</t>
  </si>
  <si>
    <t>CITCUIT BREAKER, 5SY62-MCB B16, MANUF: SIEMENS</t>
  </si>
  <si>
    <t>CITCUIT BREAKER, 5SY41-MCB-A4</t>
  </si>
  <si>
    <t>AUXILIARY CIRCUIT SWITCH, 5ST301 AS, MANUF: SIEMENS</t>
  </si>
  <si>
    <t>CURRENT TRANSFORMER, PEX-W3, MANUF: ROPEX</t>
  </si>
  <si>
    <t>LINE FILTERS LF-06480, ROPEX</t>
  </si>
  <si>
    <t>SUPPLY UNIT QUNIT-PS/1AC/24DC/5, PHOENIX CONTACT</t>
  </si>
  <si>
    <t>PHOENIX CONTACT HYBRID MOTOR STARTER ELR W3-24DC/500AC-2I, PHOENIX CONTACT</t>
  </si>
  <si>
    <t>MLFB 3VL9300-3HR10, SIEMENS</t>
  </si>
  <si>
    <t>EATON MCCB, DIN VDE 0660- NZM N1</t>
  </si>
  <si>
    <t>TRANSFORMER, ISTU 1000</t>
  </si>
  <si>
    <t>CONTACTOR, 3RH1122-1BB40, MANUF: SIEMENS</t>
  </si>
  <si>
    <t>CONTACTOR 3RT1044-1A..0, WITH 2NO+2NC, MANUF: SIEMENS</t>
  </si>
  <si>
    <t>CITCUIT BREAKER, 5SY61-MCB C6, MANUF: SIEMENS</t>
  </si>
  <si>
    <t>CITCUIT BREAKER, 55SY62-MCB C2, MANUF: SIEMENS</t>
  </si>
  <si>
    <t>THERMOMETERS IN THE BEARING OIL</t>
  </si>
  <si>
    <t>CIRCUIT BREAKER NF630-HEW 3P 630AF/600AT 35kA WITH AX, COVER (TTC-4SW3), MITSUBISHI</t>
  </si>
  <si>
    <t>CIRCUIT BREAKER NF125-SV 3P 125AF/100AT 8KA WITH COVER (TCS-1SV3), MITSUBISHI</t>
  </si>
  <si>
    <t>CIRCUIT BREAKER NF30-CS 2P 30AF/3AT 2.5KA WITH COVER (TCS-03CS2W), MITSUBISHI</t>
  </si>
  <si>
    <t>CIRCUIT BREAKER NF63-HV 2P 63AF/10AT 2.5KA WITH COVER (TCS-03CS2W), MITSUBISHI</t>
  </si>
  <si>
    <t>CIRCUIT BREAKER NF30-CS 2P 30AF/5AT 2.5KA WITH COVER (TCS-03CS2W), MITSUBISHI</t>
  </si>
  <si>
    <t>THERMOSTAT 3110.000, RITTAL</t>
  </si>
  <si>
    <t>FAN 3241.100 AC230V, 40W, RITTAL</t>
  </si>
  <si>
    <t>DOOR SWITCH 4315.520, RITTAL</t>
  </si>
  <si>
    <t>PILOT LAMP APN166DNW, AC/DC6V WHITE, IDEC</t>
  </si>
  <si>
    <t>PILOT LAMP APN126DNY, AC220V YELLOW, IDEC</t>
  </si>
  <si>
    <t>PILOT LAMP APN126DNG, AC220V GREEN, IDEC</t>
  </si>
  <si>
    <t>FUSSE  100A (CS179139U315), EUROTHERM</t>
  </si>
  <si>
    <t>CURRENT TRANSFORMER ZT30B, MITSUBISHI</t>
  </si>
  <si>
    <t>TRANSFORMER DVSD30AXS, KASUGA</t>
  </si>
  <si>
    <t>TRANSFORMER DVSC1500AEX, KASUGA</t>
  </si>
  <si>
    <t>AUX RELAY MY2N-CR COIL AC220V 50HZ, OMRON</t>
  </si>
  <si>
    <t>SOCKET FOR AUX RELAY PYF-08A-E, PYC-A1, OMRON</t>
  </si>
  <si>
    <t>CIRCUIT BREAKER NF250-SV 3P 250AF/175AT 8KA WITH COVER (TCS-2SV3), MITSUBISHI</t>
  </si>
  <si>
    <t>CIRCUIT BREAKER NF250-SV 3P 250AF/150AT 8KA WITH COVER (TCS-2SV3), MITSUBISHI</t>
  </si>
  <si>
    <t>CIRCUIT BREAKER NF63-HV 2P 63AF/10AT 2.5KA WITH COVER (TCS-05SV2), MITSUBISHI</t>
  </si>
  <si>
    <t>PILOT LAMP APN166DNW, AC/DC6V WHITE, , IDEC</t>
  </si>
  <si>
    <t>FUSSE  160A (CS179139U315), EUROTHERM</t>
  </si>
  <si>
    <t>CURRENT TRANSFORMER ZT40B, MITSUBISHI</t>
  </si>
  <si>
    <t>061-XM-851</t>
  </si>
  <si>
    <t>061A-CHA-001-009</t>
  </si>
  <si>
    <t>061-A-801-HCP01; 
061-A-851-HCP01</t>
  </si>
  <si>
    <t>061-A-801-HCP01
061-A-851-HCP01</t>
  </si>
  <si>
    <t>061-A-801-HCP02
061-A-851-HCP02</t>
  </si>
  <si>
    <t>SURGE SUPPRESSOR, RC ELEMENT, 24-48 V AC, 50/60 HZ, 24-70 V DC, FOR CONTACTORS 3RT2.1 AND AUXILIARY CONTACTORS 3RH2, 3RT2916-1CB00</t>
  </si>
  <si>
    <t>ENCLOSURE HEATER, SK 3105.340, 110-240 V 50/60 HZ 49-50 W
MANUF: RITTAL</t>
  </si>
  <si>
    <t>SINGLE PHASE TRANSFORMER 230V/230V 100VA VDE 0570 T2-1</t>
  </si>
  <si>
    <t>SINGLE PHASE TRANSFORMER VDE 0570 T2-6</t>
  </si>
  <si>
    <t xml:space="preserve">RELAY G2RV-SL500, OMRON </t>
  </si>
  <si>
    <t>RELAY MAX. 5A250V, OMRON</t>
  </si>
  <si>
    <t xml:space="preserve">TEMPERATURE REGULATOR RESISTRON RES-5010, ROPEX </t>
  </si>
  <si>
    <t>LIGHTING FIXTURE,130111 EVG, D-67547 WORMS, 1XTC-SEL 11W, IP65, SK I, 230V, 50HZ, SCHUCH</t>
  </si>
  <si>
    <t>BATTERY CHARGER, PART 300/02-00248, 380VAC/48VDC, INPUT CURRENT 17A, OUPUT CURENT 145A, CAPACITY 13KVA, DOOSAN</t>
  </si>
  <si>
    <t>PANEL, ELECTRICAL, PARTS, ITEM: THYRISTOR POWER UNIT (SCR POWER CONTROLLER), MODEL 50A-690V, MODULE: 3PH-100A, EQPT MANUFACTURER: EUROTHERM, ADDITIONAL INFORMATION: PART#: EPOWER/ 3PH-100A/ 690V/ XXX/ XXX/ XXX/ XXX/ OO/ XX/ XX/ XX/ XX/ XXX/ XX/ XX/ XXX/ XXX/ XXX/ QS/ ENG/50A/690V/ 3P/ 3D/ XX/PA/ V2/ XX/ SP/ 4A/ XX/ / I/ 4A/ XX/ AA/ XX/ XX, QA/QC DOCUMENT REQUIRED: CO/CQ</t>
  </si>
  <si>
    <t>PANEL, ELECTRICAL, PARTS, ITEM: THYRISTOR POWER UNIT (SCR POWER CONTROLLER), MODEL 63A-690V, MODULE: 3PH-100A, EQPT MANUFACTURER: EUROTHERM, ADDITIONAL INFORMATION: PART#: EPOWER/ 3PH-100A/ 690V/ XXX/ XXX/ XXX/ XXX/ OO/ XX/ XX/ XX/ XX/ XXX/ XX/ XX/ XXX/ XXX/ XXX/ QS/ ENG/63A/690V/ 3P/ 3D/ XX/PA/ V2/ XX/ SP/ 4A/ XX/ / I/ 4A/ XX/ AA/ XX/ XX, QA/QC DOCUMENT REQUIRED: CO/CQ</t>
  </si>
  <si>
    <t>PANEL, ELECTRICAL, PARTS, ITEM: THYRISTOR POWER UNIT (SCR POWER CONTROLLER), MODEL 40A-690V, MODULE: 3PH-100A, EQPT MANUFACTURER: EUROTHERM, ADDITIONAL INFORMATION: PART#: EPOWER/ 3PH-100A/ 690V/ XXX/ XXX/ XXX/ XXX/ OO/ XX/ XX/ XX/ XX/ XXX/ XX/ XX/ XXX/ XXX/ XXX/ QS/ ENG/40A/690V/ 3P/ 3D/ XX/PA/ V2/ XX/ SP/ 4A/ XX/ / I/ 4A/ XX/ AA/ XX/ XX, QA/QC DOCUMENT REQUIRED: CO/CQ</t>
  </si>
  <si>
    <t>MAGNETIC CONTACTOR S-N65 AC220V 50HZ WITH COVER(UN-CZ500 X2), MITSUBISHI</t>
  </si>
  <si>
    <t>AMMETER YM-12NR1, DC4-20MA, 100A/20MA BR,  MITSUBISHI</t>
  </si>
  <si>
    <t>FUSE 800CF-10UL AC700V 10A 100KA, HINODE</t>
  </si>
  <si>
    <t>FUSE AFAC-3X AC600V 3A, FUJI</t>
  </si>
  <si>
    <t>EARTH FAULT RELAY NV-ZHA AC220V 100X300X500MA COVER TC-ZSA, MITSUBISHI</t>
  </si>
  <si>
    <t>CIRCUIT BREAKER NF630-HEW 3P 630AF/500AT 35KA WITH AX, COVER (TTC-4SW3), MITSUBISHI</t>
  </si>
  <si>
    <t>AMMETER YM-12NR1, DC4-20MA, 160A/20MA BR,  MITSUBISHI</t>
  </si>
  <si>
    <t>MAGNETIC CONTACTOR S-N150 AC220V 50HZ WITH COVER(UN-CZ1500 X2), MITSUBISHI</t>
  </si>
  <si>
    <t>Part No./Model No.</t>
  </si>
  <si>
    <t>ROPEX</t>
  </si>
  <si>
    <t>RITTAK</t>
  </si>
  <si>
    <t>ROPE, PEX</t>
  </si>
  <si>
    <t>EUROTHER</t>
  </si>
  <si>
    <t>SCHUCH</t>
  </si>
  <si>
    <t>T2-6</t>
  </si>
  <si>
    <t>EATON</t>
  </si>
  <si>
    <t>T2-1</t>
  </si>
  <si>
    <t>CONTACT</t>
  </si>
  <si>
    <t>DOOSAN</t>
  </si>
  <si>
    <t>CIRCUIT BREAKER, TYPE: MCB, POLES: 2P, RATED VOLTAGE: 220 VAC, RATED CURRENT: 6A, BREAKING CAPACITY: (220VAC) 10 KA (380VAC) 5KA, FRAME SIZE: 50 AF, ADDITIONAL INFORMATION: BKM- 6A, LS, QA/QC DOCUMENT REQUIRED: CO/CQ</t>
  </si>
  <si>
    <t>CIRCUIT BREAKER, TYPE: MCB, POLES: 2P, RATED VOLTAGE: 220 VAC, RATED CURRENT: 2A, BREAKING CAPACITY: (220VAC) 10 KA, (380VAC) 5KA, FRAME SIZE: 50AF, ADDITIONAL INFORMATION: BKM- 2A, LS, QA/QC DOCUMENT REQUIRED: CO/CQ</t>
  </si>
  <si>
    <t>44451 &amp; 38672</t>
  </si>
  <si>
    <t>46818 &amp; 46920</t>
  </si>
  <si>
    <t>41098T</t>
  </si>
  <si>
    <t>52314 (V)</t>
  </si>
  <si>
    <t>A004101</t>
  </si>
  <si>
    <t>SK535E-302-340-A</t>
  </si>
  <si>
    <t>77989</t>
  </si>
  <si>
    <t>RSB2A080F7</t>
  </si>
  <si>
    <t>RM17TA00</t>
  </si>
  <si>
    <t>LC1-D65F7</t>
  </si>
  <si>
    <t>KBPC35006</t>
  </si>
  <si>
    <t>EX-D16A3-RO8</t>
  </si>
  <si>
    <t>SK-TU3-PAR</t>
  </si>
  <si>
    <t>8.5020.255E.1024</t>
  </si>
  <si>
    <t>ZCMD37L5</t>
  </si>
  <si>
    <t>CIRCUIT BREAKER, TYPE: MOTOR CIRCUIT BREAKER, POLES: 3P, RATED VOLTAGE: 690VAC, RATED CURRENT: 1 - 1.6A, FRAME SIZE: GV2-RT06, ADDITIONAL INFORMATION: MANUF: SCHNEIDER, QA/QC DOCUMENT REQUIRED: CO,CQ</t>
  </si>
  <si>
    <t>GV2-RT06</t>
  </si>
  <si>
    <t>132M/4 BRE100 HL RG TF</t>
  </si>
  <si>
    <t>0099530800</t>
  </si>
  <si>
    <t>0099216220</t>
  </si>
  <si>
    <t>0099257080</t>
  </si>
  <si>
    <t>65190009206_L</t>
  </si>
  <si>
    <t>E1PF400VSY01</t>
  </si>
  <si>
    <t>0099207600</t>
  </si>
  <si>
    <t>0099209600</t>
  </si>
  <si>
    <t>0099131030</t>
  </si>
  <si>
    <t>0099135030</t>
  </si>
  <si>
    <t>0099204600</t>
  </si>
  <si>
    <t xml:space="preserve">0099216070 </t>
  </si>
  <si>
    <t>SVN351</t>
  </si>
  <si>
    <t>S201-K4</t>
  </si>
  <si>
    <t>ELEVATOR, PASSENGER, PARTS, ITEM:SWITCH, ITEM TYPE:SWITCH, PUSHBUTTON, 24VDC 200MA, BRAKE CONTROL, IP65 ENCLOSURE, PART NUMBER:0099216070, OEM DRAWING NUMBER: VP2155-502-A-005, EQPT MANUFACTURER: THYSSENKRUPP, QA/QC DOCUMENT REQUIRED: CO/CQ</t>
  </si>
  <si>
    <t>ELEVATOR, PASSENGER, PARTS, ITEM: SWITCH, ITEM TYPE: PROTECTIVE MOTOR SWITCH GV2-MEO4, PART NUMBER: 0099522300, OEM DRAWING NUMBER: VP2155-502-A-005, EQPT MANUFACTURER: THYSSENKRUPP, QA/QC DOCUMENT REQUIRED: CO/CQ</t>
  </si>
  <si>
    <t>0099522300</t>
  </si>
  <si>
    <t>ELEVATOR, PASSENGER, PARTS, ITEM:RELAY, ITEM TYPE:RELAY 24VDC COIL 2S 2OE CONTACTOR, PART NUMBER: 6570068010, OEM DRAWING NUMBER: VP2155-502-A-005, EQPT MANUFACTURER: THYSSENKRUPP, QA/QC DOCUMENT REQUIRED: CO/CQ</t>
  </si>
  <si>
    <t>ELEVATOR, PASSENGER, PARTS, ITEM:SUPPRESSOR, ITEM TYPE:SUPPRESSOR RC CIRCUIT 110 TO 240VAC, PART NUMBER: 99500001973, OEM DRAWING NUMBER: VP2155-502-A-005, EQPT MANUFACTURER: THYSSENKRUPP, QA/QC DOCUMENT REQUIRED: CO/CQ</t>
  </si>
  <si>
    <t>3RT1017-1BB42</t>
  </si>
  <si>
    <t>3RT2016-1BB41</t>
  </si>
  <si>
    <t>3RT1017-1BB41</t>
  </si>
  <si>
    <t>3RT2027-1BB40</t>
  </si>
  <si>
    <t>3RT2916-1CB00</t>
  </si>
  <si>
    <t>3RV1021-0FA10</t>
  </si>
  <si>
    <t>3RT1916-1DG00</t>
  </si>
  <si>
    <t>3RT2016-1BB42</t>
  </si>
  <si>
    <t>ELEVATOR, PASSENGER, PARTS, ITEM: SWITCHING AMPLIFIERE, PART NUMBER: KFD2-SOT2-Ex2.IO, OEM DRAWING NUMBER: VM2155-501-A-702, POSITION NUMBER: N43, EQPT MANUFACTURER: Pepperl +Fuchs, ADDITIONAL INFORMATION: AMPLIFIER, ISOLATING SWITCHING, 24VDC, 8MA INPUT, QA/QC DOCUMENT REQUIRED: CO/CQ</t>
  </si>
  <si>
    <t>ELEVATOR, PASSENGER, PARTS, ITEM: TEMPERATURE CONTROLLER, PART NUMBER: 8040/1260-r5a/-2, OEM DRAWING NUMBER: VM2155-501-A-702, POSITION NUMBER: S03, EQPT MANUFACTURER: STAHL, ADDITIONAL INFORMATION: TEMPERATURE, -20 TO 50DEG C, C GRADE, QA/QC DOCUMENT REQUIRED: CO/CQ</t>
  </si>
  <si>
    <t>ELEVATOR, PASSENGER, PARTS, ITEM: PHOTOELECTRIC SENSOR, PART NUMBER: 50080723, OEM DRAWING NUMBER: VM2155-501-A-702, POSITION NUMBER: N56, EQPT MANUFACTURER: LEUZE, ADDITIONAL INFORMATION:  REFLEXION LIGHT, 13V, 40MA, PRK 92/3 L EX, QA/QC DOCUMENT REQUIRED: CO/CQ</t>
  </si>
  <si>
    <t>CIRCUIT BREAKER, TYPE: 
SCHNEIDER, POLES: 3P, RATED VOLTAGE: 690 VAC, RATED CURRENT: 0.63A, BREAKING CAPACITY: 100 KA, FRAME SIZE: GV2ME, DIMENSION: 45mmWx  89mm Hx 78.5mmD, ADDITIONAL INFORMATION: GV2ME04, QA/QC DOCUMENT REQUIRED: CO/CQ</t>
  </si>
  <si>
    <t>ELEVATOR, PASSENGER, PARTS, ITEM: POWER SUPPLY, PART NUMBER: KFD2-EB2, OEM DRAWING NUMBER: VM2155-501-A-703, POSITION NUMBER: N138.1, EQPT MANUFACTURER: Pepperl +Fuchs, ADDITIONAL INFORMATION: POWER SUPPLY, 20 TO 30VDC INPUT, 4A, DIN RAIL MOUNTING, , QA/QC DOCUMENT REQUIRED: CO/CQ</t>
  </si>
  <si>
    <t>ELEVATOR, PASSENGER, PARTS, ITEM: INDUCTIVE SLOT SENSOR, PART NUMBER: SJ15-A-5M, OEM DRAWING NUMBER: VM2155-501-A-801, EQPT MANUFACTURER:  Pepperl+Fuchs, QA/QC DOCUMENT REQUIRED: CO/CQ</t>
  </si>
  <si>
    <t>ELEVATOR, PASSENGER, PARTS, ITEM: PROXIMITY SENSOR, PART NUMBER: NJ5-11-N-Y13260, OEM DRAWING NUMBER: VM2155-501-A-801, EQPT MANUFACTURER:  Pepperl+Fuchs, QA/QC DOCUMENT REQUIRED: CO/CQ</t>
  </si>
  <si>
    <t>ELEVATOR, PASSENGER, PARTS, ITEM: PROXIMITY SWITCH, PART NUMBER: D-88299, OEM DRAWING NUMBER: VM2155-501-A-801, EQPT MANUFACTURER: Elobau, ADDITIONAL INFORMATION: Type: 610045M10-3, QA/QC DOCUMENT REQUIRED: CO/CQ</t>
  </si>
  <si>
    <t>65190007502_L</t>
  </si>
  <si>
    <t xml:space="preserve"> D-88299</t>
  </si>
  <si>
    <t>300100039-001</t>
  </si>
  <si>
    <t>CT00011857</t>
  </si>
  <si>
    <t>PM6L1AJ-AAAAAAA</t>
  </si>
  <si>
    <t>CL 2000VA</t>
  </si>
  <si>
    <t>RTL-90</t>
  </si>
  <si>
    <t>RHTS-100WH-220</t>
  </si>
  <si>
    <t>109S303</t>
  </si>
  <si>
    <t>A9D31625</t>
  </si>
  <si>
    <t>MK155J40RL</t>
  </si>
  <si>
    <t>0135-28095</t>
  </si>
  <si>
    <t>1SDA054469R1</t>
  </si>
  <si>
    <t>1SDA054141R1</t>
  </si>
  <si>
    <t>1SDA062802R1</t>
  </si>
  <si>
    <t>1SDA054232R1</t>
  </si>
  <si>
    <t>AF210-30-22-70</t>
  </si>
  <si>
    <t>1SDA013869R1</t>
  </si>
  <si>
    <t>1SDA014213R1</t>
  </si>
  <si>
    <t>AF260-30-22-70</t>
  </si>
  <si>
    <t>BPSX 2-14-00</t>
  </si>
  <si>
    <t>BHTBH01V101KEN</t>
  </si>
  <si>
    <t>CE-IPD 1AANZ</t>
  </si>
  <si>
    <t>6040-AR0000</t>
  </si>
  <si>
    <t>6040-RR0000</t>
  </si>
  <si>
    <t>0113-10237</t>
  </si>
  <si>
    <t>0135-28093</t>
  </si>
  <si>
    <t>0135-28094</t>
  </si>
  <si>
    <t>ZR-200</t>
  </si>
  <si>
    <t>E33.D78-501215</t>
  </si>
  <si>
    <t>KTG 3161S</t>
  </si>
  <si>
    <t>BKM-B 6A</t>
  </si>
  <si>
    <t>BKM-B 2A</t>
  </si>
  <si>
    <t>MY4IN 110/120VAC</t>
  </si>
  <si>
    <t>3103564P TSE-11H2-45</t>
  </si>
  <si>
    <t>CS3</t>
  </si>
  <si>
    <t>ML50</t>
  </si>
  <si>
    <t>061-ME-001
043-Y-001</t>
  </si>
  <si>
    <r>
      <t>SWITCH, LIMIT, MANUFACTURER: VELOMAT, MODEL: VMV-0131</t>
    </r>
    <r>
      <rPr>
        <sz val="10"/>
        <color rgb="FFFF0000"/>
        <rFont val="Arial"/>
        <family val="2"/>
      </rPr>
      <t>-12</t>
    </r>
    <r>
      <rPr>
        <sz val="10"/>
        <color theme="1"/>
        <rFont val="Arial"/>
        <family val="2"/>
      </rPr>
      <t>, TYPE: ELECTRONIC, CONFIGURATION, CONTACT: 3 OUTPUT, INGRESS PROTECTION: IP40, ADDITIONAL INFORMATION: OVERLOAD MEASURING ELECTRONIC, POWER SUPPLY 24VAC -20%/+10%; 24VDC -10%/+40%, QA/QC DOCUMENT REQUIRED: CO/CQ</t>
    </r>
  </si>
  <si>
    <t>ELEVATOR, PASSENGER, PARTS, ITEM: BREAKER, PART NUMBER: 99500009663, OEM DRAWING NUMBER: VM2155-501-A-703, POSITION NUMBER: F00, EQPT MANUFACTURER: THYSSENKRUPP, QA/QC DOCUMENT REQUIRED: CO/CQ</t>
  </si>
  <si>
    <t>ELEVATOR, PASSENGER, PARTS, ITEM: BREAKER, PART NUMBER: 0099332660, OEM DRAWING NUMBER: VM2155-501-A-703, POSITION NUMBER: F75, EQPT MANUFACTURER: THYSSENKRUPP, QA/QC DOCUMENT REQUIRED: CO/CQ</t>
  </si>
  <si>
    <t>ELEVATOR, PASSENGER, PARTS, ITEM: BREAKER, PART NUMBER: 99500009791, OEM DRAWING NUMBER: VM2155-501-A-703, POSITION NUMBER: F02, EQPT MANUFACTURER: THYSSENKRUPP, QA/QC DOCUMENT REQUIRED: CO/CQ</t>
  </si>
  <si>
    <t>ELEVATOR, PASSENGER, PARTS, ITEM: POWER PACK, ITEM TYPE: POWER PACK POWER-RAIL KFD2-EB2, PART NUMBER: 0099209600, OEM DRAWING NUMBER: VP2155-502-A-005, EQPT MANUFACTURER: THYSSENKRUPP, QA/QC DOCUMENT REQUIRED: CO/CQ</t>
  </si>
  <si>
    <t>ELEVATOR, PASSENGER, PARTS, ITEM:SWITCH, ITEM TYPE: SWITCH SAFETY WITH END PLUNGER, PART NUMBER:99500009351, OEM DRAWING NUMBER: VP2155-502-A-005, EQPT MANUFACTURER: THYSSENKRUPP, QA/QC DOCUMENT REQUIRED: CO/CQ</t>
  </si>
  <si>
    <t>ELEVATOR, PASSENGER, PARTS, ITEM: FUSE, PART NUMBER: 510 019 0, OEM DRAWING NUMBER: VM2155-501-A-701, EQPT MANUFACTURER: THYSSENKRUPP, QA/QC DOCUMENT REQUIRED: CO/CQ</t>
  </si>
  <si>
    <t>ELEVATOR, PASSENGER, PARTS, ITEM: FUSE, PART NUMBER: 510 845 0, OEM DRAWING NUMBER: VM2155-501-A-701, EQPT MANUFACTURER: THYSSENKRUPP, QA/QC DOCUMENT REQUIRED: CO/CQ</t>
  </si>
  <si>
    <t>ELEVATOR, PASSENGER, PARTS, ITEM: ISOLATING AMPLIFIER, PART NUMBER: 65 570 37 010, OEM DRAWING NUMBER: VM2155-501-A-701, EQPT MANUFACTURER: THYSSENKRUPP, QA/QC DOCUMENT REQUIRED: CO/CQ</t>
  </si>
  <si>
    <t>ELEVATOR, PASSENGER, PARTS, ITEM: CONTACTOR, PART NUMBER: 99500001965, OEM DRAWING NUMBER: VM2155-501-A-702, POSITION NUMBER: K07.1, EQPT MANUFACTURER: THYSSENKRUPP, ADDITIONAL INFORMATION: 230VAC, 3S, 2OE CONTACT ARRANGEMENT, QA/QC DOCUMENT REQUIRED: CO/CQ</t>
  </si>
  <si>
    <t>ELEVATOR, PASSENGER, PARTS, ITEM: IGBT MODULE, PART NUMBER: 726777009, OEM DRAWING NUMBER: VM2155-501-A-702, POSITION NUMBER: G03, EQPT MANUFACTURER: THYSSENKRUPP, ADDITIONAL INFORMATION:  IGBT, 1200V 150A, QA/QC DOCUMENT REQUIRED: CO/CQ</t>
  </si>
  <si>
    <t>ELEVATOR, PASSENGER, PARTS, ITEM: MOTOR, PART NUMBER: 6531063020, OEM DRAWING NUMBER: VM2155-501-A-702, EQPT MANUFACTURER: THYSSENKRUPP, ADDITIONAL INFORMATION: MOTOR, EX WITH GEAR AY EX DOOR DRIVE, QA/QC DOCUMENT REQUIRED: CO/CQ</t>
  </si>
  <si>
    <t>ELEVATOR, PASSENGER, PARTS, ITEM: PROXIMITY SWITCH, PART NUMBER: 6557027010, OEM DRAWING NUMBER: VM2155-501-A-702, POSITION NUMBER: B27, EQPT MANUFACTURER: THYSSENKRUPP, QA/QC DOCUMENT REQUIRED: CO/CQ</t>
  </si>
  <si>
    <t>ELEVATOR, PASSENGER, PARTS, ITEM: UNLOCKING DEVICE, PART NUMBER: 6094 000 9324, OEM DRAWING NUMBER: VM2155-501-A-703, EQPT MANUFACTURER: THYSSENKRUPP , ADDITIONAL INFORMATION:  AY EMERGENCY UNLOCKING, M2T S8 A L, QA/QC DOCUMENT REQUIRED: CO/CQ</t>
  </si>
  <si>
    <t>ELEVATOR, PASSENGER, PARTS, ITEM: DOOR LOCK SWITCH, PART NUMBER: 9900 000 7617, OEM DRAWING NUMBER: VM2155-501-A-701, EQPT MANUFACTURER: THYSSENKRUPP, QA/QC DOCUMENT REQUIRED: CO/CQ</t>
  </si>
  <si>
    <t>ELEVATOR, PASSENGER, PARTS, ITEM: POWER  FILTER, PART NUMBER: 0099360100, OEM DRAWING NUMBER: VM2155-501-A-702, POSITION NUMBER: Z03, EQPT MANUFACTURER: THYSSENKRUPP, ADDITIONAL INFORMATION: ELECTRONIC, 480VAC 50A, 3MM SIZE, QA/QC DOCUMENT REQUIRED: CO/CQ</t>
  </si>
  <si>
    <t>ELEVATOR, PASSENGER, PARTS, ITEM: POWER  FILTER, PART NUMBER: 99500009286, OEM DRAWING NUMBER: VM2155-501-A-702, POSITION NUMBER: Z13, EQPT MANUFACTURER: THYSSENKRUPP, ADDITIONAL INFORMATION: 230VAC 3A 1PH, QA/QC DOCUMENT REQUIRED: CO/CQ</t>
  </si>
  <si>
    <t>ELEVATOR, PASSENGER, PARTS, ITEM: POSITION SWITCH , PART NUMBER: 6550040010, OEM DRAWING NUMBER: VM2155-501-A-702, POSITION NUMBER: S102, EQPT MANUFACTURER: THYSSENKRUPP, QA/QC DOCUMENT REQUIRED: CO/CQ</t>
  </si>
  <si>
    <t>ELEVATOR, PASSENGER, PARTS, ITEM: POSITION SWITCH, PART NUMBER: 99500009463, OEM DRAWING NUMBER: VM2155-501-A-702, POSITION NUMBER: S07.1, EQPT MANUFACTURER: THYSSENKRUPP, ADDITIONAL INFORMATION:  LIMIT, PLUNGER, POSITION, QA/QC DOCUMENT REQUIRED: CO/CQ</t>
  </si>
  <si>
    <t>ELEVATOR, PASSENGER, PARTS, ITEM: FUSE, PART NUMBER: 99500007113, OEM DRAWING NUMBER: VM2155-501-A-702, EQPT MANUFACTURER: THYSSENKRUPP, ADDITIONAL INFORMATION: 1A, 500VAC, 10MM DIA, 38MM, QA/QC DOCUMENT REQUIRED: CO/CQ</t>
  </si>
  <si>
    <t>ELEVATOR, PASSENGER, PARTS, ITEM: FUSE, PART NUMBER: 99500006180, OEM DRAWING NUMBER: VM2155-501-A-702,EQPT MANUFACTURER: THYSSENKRUPP, ADDITIONAL INFORMATION:  0.8A, POLYSWITCH, PRINT, QA/QC DOCUMENT REQUIRED: CO/CQ</t>
  </si>
  <si>
    <t>ELEVATOR, PASSENGER, PARTS, ITEM: PUSH BUTTON, PART NUMBER: 0099218220, OEM DRAWING NUMBER: VM2155-501-A-702, POSITION NUMBER: S101B, EQPT MANUFACTURER: THYSSENKRUPP, QA/QC DOCUMENT REQUIRED: CO/CQ</t>
  </si>
  <si>
    <t>ELEVATOR, PASSENGER, PARTS, ITEM: LIMIT SWITCH, PART NUMBER: 0099222220, OEM DRAWING NUMBER: VM2155-501-A-702, POSITION NUMBER: S153, EQPT MANUFACTURER: THYSSENKRUPP, ADDITIONAL INFORMATION:  LIMIT SWITCH, 500V, 10A, EX II 2G EX DE IIC T6, QA/QC DOCUMENT REQUIRED: CO/CQ</t>
  </si>
  <si>
    <t>ELEVATOR, PASSENGER, PARTS, ITEM: LIMIT SWITCH, PART NUMBER: 0099221220, OEM DRAWING NUMBER: VM2155-501-A-702, POSITION NUMBER: S140B, EQPT MANUFACTURER: THYSSENKRUPP, ADDITIONAL INFORMATION:  LIMIT SWITCH, 500V, 10A, EX II 2G EX DE IIC T6, QA/QC DOCUMENT REQUIRED: CO/CQ</t>
  </si>
  <si>
    <t>ELEVATOR, PASSENGER, PARTS, ITEM: TEMPERATURE MONITOR, PART NUMBER: 0099209040, OEM DRAWING NUMBER: VM2155-501-A-702, POSITION NUMBER: K01T, EQPT MANUFACTURER: THYSSENKRUPP, QA/QC DOCUMENT REQUIRED: CO/CQ</t>
  </si>
  <si>
    <t>ELEVATOR, PASSENGER, PARTS, ITEM: SENSOR, PART NUMBER: 99500008819, OEM DRAWING NUMBER: VM2155-501-A-702, EQPT MANUFACTURER: THYSSENKRUPP, ADDITIONAL INFORMATION: SENSOR, SILICONE TEMPERATURE, 990 TO 1010OHM, QA/QC DOCUMENT REQUIRED: CO/CQ</t>
  </si>
  <si>
    <t>ELEVATOR, PASSENGER, PARTS, ITEM:  TOOTH BELT, PART NUMBER: 2200869, OEM DRAWING NUMBER: VM2155-501-A-702,EQPT MANUFACTURER: THYSSENKRUPP, ADDITIONAL INFORMATION: BELT, TIMING, 7.042M LG, 5MM PITCH, 25MM WD, QA/QC DOCUMENT REQUIRED: CO/CQ</t>
  </si>
  <si>
    <t>ELEVATOR, PASSENGER, PARTS, ITEM: SOCKET WRENCH, PART NUMBER: 6090048010, OEM DRAWING NUMBER: VM2155-501-A-702, EQPT MANUFACTURER: THYSSENKRUPP, ADDITIONAL INFORMATION: WRENCH, SOCKET, TRIPLE SQ, M5, QA/QC DOCUMENT REQUIRED: CO/CQ</t>
  </si>
  <si>
    <t>ELEVATOR, PASSENGER, PARTS, ITEM: BOARD, PART NUMBER: 6510037670, OEM DRAWING NUMBER: VM2155-501-A-702, POSITION NUMBER: A60, EQPT MANUFACTURER: THYSSENKRUPP, ADDITIONAL INFORMATION: INDICATOR, AY BOARD, MA1.1 BASE, QA/QC DOCUMENT REQUIRED: CO/CQ</t>
  </si>
  <si>
    <t>ELEVATOR, PASSENGER, PARTS, ITEM: BOARD, PART NUMBER: 6510044680, OEM DRAWING NUMBER: VM2155-501-A-702, POSITION NUMBER: A60, EQPT MANUFACTURER: THYSSENKRUPP, ADDITIONAL INFORMATION: INDICATOR, AY BOARD, MA1.7 BASE, QA/QC DOCUMENT REQUIRED: CO/CQ</t>
  </si>
  <si>
    <t>ELEVATOR, PASSENGER, PARTS, ITEM: PRINTED CIRCUIT BOARD, PART NUMBER: 65100004029, OEM DRAWING NUMBER: VM2155-501-A-702, POSITION NUMBER: A18, EQPT MANUFACTURER: THYSSENKRUPP, ADDITIONAL INFORMATION: PRINTED CIRCUIT, AY, MC1 HV2 FULLY INSERTED, QA/QC DOCUMENT REQUIRED: CO/CQ</t>
  </si>
  <si>
    <t>ELEVATOR, PASSENGER, PARTS, ITEM: BOARD, PART NUMBER: 65100009232, OEM DRAWING NUMBER: VM2155-501-A-702, POSITION NUMBER: A40.1, EQPT MANUFACTURER: THYSSENKRUPP, ADDITIONAL INFORMATION: MODULE, MF4 LIFT CAR, AY, FLAT, QA/QC DOCUMENT REQUIRED: CO/CQ</t>
  </si>
  <si>
    <t>ELEVATOR, PASSENGER, PARTS, ITEM: BOARD, PART NUMBER: 6510002690, OEM DRAWING NUMBER: VM2155-501-A-702, POSITION NUMBER: A23, EQPT MANUFACTURER: THYSSENKRUPP, ADDITIONAL INFORMATION: MODULE, MP PORT, AY, QA/QC DOCUMENT REQUIRED: CO/CQ</t>
  </si>
  <si>
    <t>ELEVATOR, PASSENGER, PARTS, ITEM: PRINTED CIRCUIT BOARD, PART NUMBER: 6510081680, OEM DRAWING NUMBER: VM2155-501-A-702, POSITION NUMBER: A12, EQPT MANUFACTURER: THYSSENKRUPP, ADDITIONAL INFORMATION: PRINTED CIRCUIT, AY, MQ1 RELAY AND INQUIRY, QA/QC DOCUMENT REQUIRED: CO/CQ</t>
  </si>
  <si>
    <t>ELEVATOR, PASSENGER, PARTS, ITEM: PRINTED CIRCUIT BOARD, PART NUMBER: 6510098680, OEM DRAWING NUMBER: VM2155-501-A-702, POSITION NUMBER: A13, EQPT MANUFACTURER: THYSSENKRUPP, ADDITIONAL INFORMATION:  PRINTED CIRCUIT, AY, MZ1 CENTRAL GROUP, QA/QC DOCUMENT REQUIRED: CO/CQ</t>
  </si>
  <si>
    <t>ELEVATOR, PASSENGER, PARTS, ITEM: PRINTED CIRCUIT BOARD, PART NUMBER: 65190007502_L, OEM DRAWING NUMBER: VM2155-501-A-702, POSITION NUMBER: 
A86, EQPT MANUFACTURER: THYSSENKRUPP, ADDITIONAL INFORMATION: PRINTED CIRCUIT, AY, RFS2 FLAT PIT, QA/QC DOCUMENT REQUIRED: CO/CQ</t>
  </si>
  <si>
    <t>ELEVATOR, PASSENGER, PARTS, ITEM: CONTROLLER , PART NUMBER: 6532005660, OEM DRAWING NUMBER: VM2155-501-A-702, POSITION NUMBER: G50, EQPT MANUFACTURER: THYSSENKRUPP, ADDITIONAL INFORMATION: CONTROLLER, AY DOOR, F4, QA/QC DOCUMENT REQUIRED: CO/CQ</t>
  </si>
  <si>
    <t>ELEVATOR, PASSENGER, PARTS, ITEM: ISOLATING SWITCHING AMPLIFIERE, PART NUMBER: 99500011222, OEM DRAWING NUMBER: VM2155-501-A-702, POSITION NUMBER: N56, EQPT MANUFACTURER: THYSSENKRUPP, ADDITIONAL INFORMATION: AMPLIFIER, ISOLATING SWITCHING, 230VAC INPUT, QA/QC DOCUMENT REQUIRED: CO/CQ</t>
  </si>
  <si>
    <t>ELEVATOR, PASSENGER, PARTS, ITEM: WIRE ROPE, PART NUMBER: 3300019, OEM DRAWING NUMBER: VM2155-501-A-703, EQPT MANUFACTURER: THYSSENKRUPP, ADDITIONAL INFORMATION: ROPE, WIRE, 41.834M LG, QA/QC DOCUMENT REQUIRED: CO/CQ</t>
  </si>
  <si>
    <t>ELEVATOR, PASSENGER, PARTS, ITEM: COUPLING RELAY, PART NUMBER: 6972201016, OEM DRAWING NUMBER: VM2155-501-A-703, POSITION NUMBER: G03, EQPT MANUFACTURER: THYSSENKRUPP, QA/QC DOCUMENT REQUIRED: CO/CQ</t>
  </si>
  <si>
    <t>ELEVATOR, PASSENGER, PARTS, ITEM: BREAKER, PART NUMBER: 0099324660, OEM DRAWING NUMBER: VM2155-501-A-703, POSITION NUMBER: F04, EQPT MANUFACTURER: THYSSENKRUPP, QA/QC DOCUMENT REQUIRED: CO/CQ</t>
  </si>
  <si>
    <t>ELEVATOR, PASSENGER, PARTS, ITEM: BREAKER, PART NUMBER: 0099319660, OEM DRAWING NUMBER: VM2155-501-A-703, POSITION NUMBER: F13, EQPT MANUFACTURER: THYSSENKRUPP, QA/QC DOCUMENT REQUIRED: CO/CQ</t>
  </si>
  <si>
    <t>ELEVATOR, PASSENGER, PARTS, ITEM: BREAKER, PART NUMBER: 0099327660, OEM DRAWING NUMBER: VM2155-501-A-703, POSITION NUMBER: F02.1, EQPT MANUFACTURER: THYSSENKRUPP, QA/QC DOCUMENT REQUIRED: CO/CQ</t>
  </si>
  <si>
    <t>ELEVATOR, PASSENGER, PARTS, ITEM: BREAKER, PART NUMBER: 0099333660, OEM DRAWING NUMBER: VM2155-501-A-703, POSITION NUMBER: F31.1, EQPT MANUFACTURER: THYSSENKRUPP, QA/QC DOCUMENT REQUIRED: CO/CQ</t>
  </si>
  <si>
    <t>ELEVATOR, PASSENGER, PARTS, ITEM: POWER SUPPLY, PART NUMBER: 99500010544, OEM DRAWING NUMBER: VM2155-501-A-703, POSITION NUMBER: G36, EQPT MANUFACTURER: THYSSENKRUPP, ADDITIONAL INFORMATION:100 TO 230VAC INPUT, 24VDC OUTPUT, 0.63A, QA/QC DOCUMENT REQUIRED: CO/CQ</t>
  </si>
  <si>
    <t>ELEVATOR, PASSENGER, PARTS, ITEM: POWER SUPPLY, PART NUMBER: 6541062010, OEM DRAWING NUMBER: VM2155-501-A-703, POSITION NUMBER: G11, EQPT MANUFACTURER: THYSSENKRUPP, ADDITIONAL INFORMATION:400V INPUT, 24VDC OUTPUT, 10A, QA/QC DOCUMENT REQUIRED: CO/CQ</t>
  </si>
  <si>
    <t>ELEVATOR, PASSENGER, PARTS, ITEM: POWER SUPPLY, PART NUMBER: 6541055010, OEM DRAWING NUMBER: VM2155-501-A-703, POSITION NUMBER: G75, EQPT MANUFACTURER: THYSSENKRUPP, ADDITIONAL INFORMATION: 230VAC INPUT, 24VDC OUTPUT, QA/QC DOCUMENT REQUIRED: CO/CQ</t>
  </si>
  <si>
    <t>ELEVATOR, PASSENGER, PARTS, ITEM: RELAY, PART NUMBER: 99500009473, OEM DRAWING NUMBER: VM2155-501-A-703, POSITION NUMBER: K27, EQPT MANUFACTURER: THYSSENKRUPP, ADDITIONAL INFORMATION: RELAY, 12VDC, 2CO, QA/QC DOCUMENT REQUIRED: CO/CQ</t>
  </si>
  <si>
    <t>ELEVATOR, PASSENGER, PARTS, ITEM: RELAY, PART NUMBER: 6576079010, OEM DRAWING NUMBER: VM2155-501-A-703, POSITION NUMBER: K20, EQPT MANUFACTURER: THYSSENKRUPP, ADDITIONAL INFORMATION: RELAY, 6A 12VDC 1W, QA/QC DOCUMENT REQUIRED: CO/CQ</t>
  </si>
  <si>
    <t>ELEVATOR, PASSENGER, PARTS, ITEM: RELAY, PART NUMBER: 6576080010, OEM DRAWING NUMBER: VM2155-501-A-703, POSITION NUMBER: K26, EQPT MANUFACTURER: THYSSENKRUPP, ADDITIONAL INFORMATION: RELAY, 6A 24VDC 1W, QA/QC DOCUMENT REQUIRED: CO/CQ</t>
  </si>
  <si>
    <t>ELEVATOR, PASSENGER, PARTS, ITEM: RELAY, PART NUMBER: 0704121004, OEM DRAWING NUMBER: VM2155-501-A-703, POSITION NUMBER: G03, EQPT MANUFACTURER: THYSSENKRUPP, ADDITIONAL INFORMATION: RELAY, POWER, 10A 12VDC 1W, E PRINT, QA/QC DOCUMENT REQUIRED: CO/CQ</t>
  </si>
  <si>
    <t>ELEVATOR, PASSENGER, PARTS, ITEM: TRANSFORMER, PART NUMBER: 1750445001, OEM DRAWING NUMBER: VM2155-501-A-703, POSITION NUMBER: G03, EQPT MANUFACTURER: THYSSENKRUPP, ADDITIONAL INFORMATION: 2.8A, 230/400V PRIMARY, 23V SECONDARY, 1PH, QA/QC DOCUMENT REQUIRED: CO/CQ</t>
  </si>
  <si>
    <t>ELEVATOR, PASSENGER, PARTS, ITEM: AY ROLLER, PART NUMBER: 6023009420, OEM DRAWING NUMBER: VM2155-501-A-703, EQPT MANUFACTURER: THYSSENKRUPP, ADDITIONAL INFORMATION: ROLLER, AY D36, QA/QC DOCUMENT REQUIRED: CO/CQ</t>
  </si>
  <si>
    <t>ELEVATOR, PASSENGER, PARTS, ITEM: AY ROLLER, PART NUMBER: 6090026420, OEM DRAWING NUMBER: VM2155-501-A-703, EQPT MANUFACTURER: THYSSENKRUPP, ADDITIONAL INFORMATION: ROLLER, AY S8/K8, QA/QC DOCUMENT REQUIRED: CO/CQ</t>
  </si>
  <si>
    <t>ELEVATOR, PASSENGER, PARTS, ITEM: POWER SUPPLY, PART NUMBER: 6541026010, OEM DRAWING NUMBER: VM2155-501-A-703, POSITION NUMBER: G139, EQPT MANUFACTURER: THYSSENKRUPP, QA/QC DOCUMENT REQUIRED: CO/CQ</t>
  </si>
  <si>
    <t>ELEVATOR, PASSENGER, PARTS, ITEM: CAM, PART NUMBER: 6090051160, OEM DRAWING NUMBER: VM2155-501-A-703, EQPT MANUFACTURER: THYSSENKRUPP, ADDITIONAL INFORMATION: CAM, AY WIDENING, L, QA/QC DOCUMENT REQUIRED: CO/CQ</t>
  </si>
  <si>
    <t>ELEVATOR, PASSENGER, PARTS, ITEM: LOCKING DEVICE, PART NUMBER: 60900007613, OEM DRAWING NUMBER: VM2155-501-A-703, EQPT MANUFACTURER: THYSSENKRUPP, ADDITIONAL INFORMATION: AY LOCKING, EX L, QA/QC DOCUMENT REQUIRED: CO/CQ</t>
  </si>
  <si>
    <t>ELEVATOR, PASSENGER, PARTS, ITEM: LOCKING DEVICE, PART NUMBER: 6090049010, OEM DRAWING NUMBER: VM2155-501-A-703, EQPT MANUFACTURER: THYSSENKRUPP, QA/QC DOCUMENT REQUIRED: CO/CQ</t>
  </si>
  <si>
    <t>ELEVATOR, PASSENGER, PARTS, ITEM: SPRING, PART NUMBER: 0098827400, OEM DRAWING NUMBER: VM2155-501-A-703, EQPT MANUFACTURER: THYSSENKRUPP, QA/QC DOCUMENT REQUIRED: CO/CQ</t>
  </si>
  <si>
    <t>ELEVATOR, PASSENGER, PARTS, ITEM: SPRING, PART NUMBER: 0098842400, OEM DRAWING NUMBER: VM2155-501-A-703, EQPT MANUFACTURER: THYSSENKRUPP, QA/QC DOCUMENT REQUIRED: CO/CQ</t>
  </si>
  <si>
    <t>ELEVATOR, PASSENGER, PARTS, ITEM: SPRING, PART NUMBER: 0098838400, OEM DRAWING NUMBER: VM2155-501-A-703, EQPT MANUFACTURER: THYSSENKRUPP, QA/QC DOCUMENT REQUIRED: CO/CQ</t>
  </si>
  <si>
    <t>ELEVATOR, PASSENGER, PARTS, ITEM: DOOR MOTOR BELT, PART NUMBER: STD 5M HSE-PAZ, OEM DRAWING NUMBER: VM2155-501-A-801, EQPT MANUFACTURER: THYSSENKRUPP, QA/QC DOCUMENT REQUIRED: CO/CQ</t>
  </si>
  <si>
    <t>ELEVATOR, PASSENGER, PARTS, ITEM: CABLE, PART NUMBER: 51306, OEM DRAWING NUMBER: VM2155-501-A-801, EQPT MANUFACTURER: THYSSENKRUPP, ADDITIONAL INFORMATION: 150M, 24 CORE, 1.0SQMM, STN-24G1, QA/QC DOCUMENT REQUIRED: CO/CQ</t>
  </si>
  <si>
    <t>MCC'S SPARE PARTS FOR PPU'S EXTRUDER - 061-MCC-601 &amp; 061-MCC-602</t>
  </si>
  <si>
    <t>INVERTER, 4KW, FC-302P4K0-T5-E20-H1-XGXXXX  , P/N: 131B0040, MANUFACTURE: DANFOSS</t>
  </si>
  <si>
    <t>INVERTER, 1.1KW, FC-302P1K1-T5-E20-H1-XGXXXX  ,P/N: 131B0036, MANUFACTURE: DANFOSS</t>
  </si>
  <si>
    <t>3PH AUTOMATIC CIRCUIT BREAKER, 5SY6302-7, 2A, C, SIEMENS</t>
  </si>
  <si>
    <t>2PH AUTOMATIC CIRCUIT BREAKER, 5SY4206-8, 6A, D, SIEMENS</t>
  </si>
  <si>
    <t>1PH AUTOMATIC CIRCUIT BREAKER, 5SY6106-7, 6A, C, SIEMENS</t>
  </si>
  <si>
    <t>2PH AUTOMATIC CIRCUIT BREAKER, 5SY4202-8, 2A, D, SIEMENS</t>
  </si>
  <si>
    <t>1PH AUTOMATIC CIRCUIT BREAKER, 5SY6102-7, 2A, C, SIEMENS</t>
  </si>
  <si>
    <t>WHITE LAMP, 3SB3252-6AA60, 230Vac, SIEMENS</t>
  </si>
  <si>
    <t>LAMPHOLDERS+WHITE LED, 3SB3400-1RE, 230Vac, SIEMENS</t>
  </si>
  <si>
    <t>3PH AUTOMATIC CIRCUIT BREAKER, 3VL1703-2DA33-0AA0, 32A, 55kA, SIEMENS</t>
  </si>
  <si>
    <t>BLACK ROTATIVE HANDLE, 3VL9300-3HF05, SIEMENS</t>
  </si>
  <si>
    <t>TERMINALS COVER CAP, 3VL9300-8CB30, n°2, SIEMENS</t>
  </si>
  <si>
    <t>MIN.COIL, 3VL9400-1UH00, 220-250Vac, SIEMENS</t>
  </si>
  <si>
    <t>EXTENSION, 8UC6082, L=600mm 8x8mm, SIEMENS</t>
  </si>
  <si>
    <t>TRANSFORMER, SMU/4013, 1000VA, 400Vac / 230Vac, VARAT</t>
  </si>
  <si>
    <t>TRANSFORMER, SMU/4009, 400VA, 400Vac / 230Vac, VARAT</t>
  </si>
  <si>
    <t>THERMOSTAT, SK 3110000, RITTAL</t>
  </si>
  <si>
    <t>2PH AUTOMATIC CIRCUIT BREAKER, 5SY6202-7, 2A, C, SIEMENS</t>
  </si>
  <si>
    <t>FAN, SK 3149420, 216...254VAC, RITTAL</t>
  </si>
  <si>
    <t>DIFFERENTIAL, 5SM3312-6, 30mA, 25A, SIEMENS</t>
  </si>
  <si>
    <t>2PH AUTOMATIC CIRCUIT BREAKER, 5SY6204-7, 4A, C, SIEMENS</t>
  </si>
  <si>
    <t>CABINET LIGHTING LAMP, SZ 4138140, 230Vac, 14W, RITTAL</t>
  </si>
  <si>
    <t>DOOR SWITCH WITH CABLE, SZ 4315520, 600mm, RITTAL</t>
  </si>
  <si>
    <t>SELECTOR KEY, 3SB3000-4AD11, BK 2PoS, SIEMENS</t>
  </si>
  <si>
    <t>AUX CONTACTS FOR 3SB3, 3SB3400-0B, 1L, SIEMENS</t>
  </si>
  <si>
    <t>POWER SUPPLY CABLE FOR LAMP, SZ 4315100, 3000mm, RITTAL</t>
  </si>
  <si>
    <t>LAMP TO LAMP CONNECTION CABLE, SZ 4315400, 600mm, RITTAL</t>
  </si>
  <si>
    <t>RELAY 4SPDT, MY4N-CR220240ACS-1, 250V, OMRON</t>
  </si>
  <si>
    <t>SOCKET, PYF14ANBY0MZ-168, 14P, OMRON</t>
  </si>
  <si>
    <t>BLACK PUSH-BUTTON, 3SB3000-0AA11, NO, SIEMENS</t>
  </si>
  <si>
    <t>PTC RELAY, 3RN1011-1CK00, 184...253VAC, SIEMENS</t>
  </si>
  <si>
    <t>CONTACTOR, 3RT2016-1AP01, 4kW, 230Vac, SIEMENS</t>
  </si>
  <si>
    <t>AUTOMATIC CIRCUIT BREAKER, 3RV2011-1HA10, 5.5-8A, SIEMENS</t>
  </si>
  <si>
    <t>AUXILIARY CONTACTS FOR 3RV10, 3RV2901-1B, 2L, SIEMENS</t>
  </si>
  <si>
    <t>MODULE  ELECTRICAL AND MECHANI, 3RA1921-1DA00, SIEMENS</t>
  </si>
  <si>
    <t>RELAY 2SPDT, G2R2SN230ACSNEW, 250V, OMRON</t>
  </si>
  <si>
    <t>SOCKET, P2RF08EBY0MZ-113, 8P, OMRON</t>
  </si>
  <si>
    <t>YELLOW LAMP, 3SB3001-6AA30, SIEMENS</t>
  </si>
  <si>
    <t>LAMPHOLDERS+YELLOW LED, 3SB3400-1RA, 230Vac, SIEMENS</t>
  </si>
  <si>
    <t>SELECTOR, 3SB3000-2DA11, 3 PoS. BK, SIEMENS</t>
  </si>
  <si>
    <t>AUX CONTACTS FOR 3SB3, 3SB3400-0C, 1R, SIEMENS</t>
  </si>
  <si>
    <t>GREEN PUSH-BUTTON, 3SB3001-0AA41, NO, SIEMENS</t>
  </si>
  <si>
    <t>LAMPHOLDERS+GREEN LED, 3SB3400-1RC, 230Vac, SIEMENS</t>
  </si>
  <si>
    <t>AUTOMATIC CIRCUIT BREAKER, 3RV2011-1BA10, 1.4-2A, SIEMENS</t>
  </si>
  <si>
    <t>PROGRAMMABLE ELECTRONIC RELAY, 3RR2141-1AA30, 1.6-16A, SIEMENS</t>
  </si>
  <si>
    <t>CONTACTOR 3RT10 SIZE S0, 3RT1016-1AP01, 110VAC, 50-60Hz, 4kW 1L, SIEMENS</t>
  </si>
  <si>
    <t>AUX CONTACTS FOR 3RT10, 3RH1921-1FA22, 2L + 2R, SIEMENS</t>
  </si>
  <si>
    <t>AUTOMATIC CIRCUIT BREAKER, 3RV2011-0DA10, 0.22-0.32A, SIEMENS</t>
  </si>
  <si>
    <t>AUXILIARY CONTACTS FOR 3RV10, 3RV2901-1E, 1L+1R, SIEMENS</t>
  </si>
  <si>
    <t>AUTOMATIC CIRCUIT BREAKER, 3RV2011-1DA10, 2.2-3.2A, SIEMENS</t>
  </si>
  <si>
    <t>AUTOMATIC CIRCUIT BREAKER, 3RV2011-1GA10, 4.5-6.3A, SIEMENS</t>
  </si>
  <si>
    <t>AUTOMATIC CIRCUIT BREAKER, 3RV2011-1EA10, 2.8-4A, SIEMENS</t>
  </si>
  <si>
    <t>V</t>
  </si>
  <si>
    <t>061-MCC-601
061-MCC-602</t>
  </si>
  <si>
    <t>DANFOSS</t>
  </si>
  <si>
    <t>VARAT</t>
  </si>
  <si>
    <t>RITTAL</t>
  </si>
  <si>
    <t>SIENSENS</t>
  </si>
  <si>
    <t>FC-302P4K0-T5-E20-H1-XGXXXX</t>
  </si>
  <si>
    <t>FC-302P1K1-T5-E20-H1-XGXXXX</t>
  </si>
  <si>
    <t>5SY6302-7</t>
  </si>
  <si>
    <t>5SY4206-8</t>
  </si>
  <si>
    <t>5SY6106-7</t>
  </si>
  <si>
    <t>5SY4202-8</t>
  </si>
  <si>
    <t>5SY6102-7</t>
  </si>
  <si>
    <t>3SB3252-6AA60</t>
  </si>
  <si>
    <t>3SB3400-1RE</t>
  </si>
  <si>
    <t>3VL1703-2DA33-0AA0</t>
  </si>
  <si>
    <t>3VL9300-3HF05</t>
  </si>
  <si>
    <t>3VL9300-8CB30</t>
  </si>
  <si>
    <t>3VL9400-1UH00</t>
  </si>
  <si>
    <t>8UC6082</t>
  </si>
  <si>
    <t>SMU/4013</t>
  </si>
  <si>
    <t>SMU/4009</t>
  </si>
  <si>
    <t>SK 3110000</t>
  </si>
  <si>
    <t>5SY6202-7</t>
  </si>
  <si>
    <t>SK 3149420</t>
  </si>
  <si>
    <t>5SM3312-6</t>
  </si>
  <si>
    <t>5SY6204-7</t>
  </si>
  <si>
    <t>SZ 4138140</t>
  </si>
  <si>
    <t>SZ 4315520</t>
  </si>
  <si>
    <t>3SB3000-4AD11</t>
  </si>
  <si>
    <t>3SB3400-0B</t>
  </si>
  <si>
    <t>SZ 4315100</t>
  </si>
  <si>
    <t>SZ 4315400</t>
  </si>
  <si>
    <t>MY4N-CR220240ACS-1</t>
  </si>
  <si>
    <t>PYF14ANBY0MZ-168</t>
  </si>
  <si>
    <t>3SB3000-0AA11</t>
  </si>
  <si>
    <t>3RN1011-1CK00</t>
  </si>
  <si>
    <t>3RT2016-1AP01</t>
  </si>
  <si>
    <t>3RV2011-1HA10</t>
  </si>
  <si>
    <t>3RV2901-1B</t>
  </si>
  <si>
    <t>3RA1921-1DA00</t>
  </si>
  <si>
    <t>G2R2SN230ACSNEW</t>
  </si>
  <si>
    <t>P2RF08EBY0MZ-113</t>
  </si>
  <si>
    <t>3SB3001-6AA30</t>
  </si>
  <si>
    <t>3SB3400-1RA</t>
  </si>
  <si>
    <t>3SB3000-2DA11</t>
  </si>
  <si>
    <t>3SB3400-0C</t>
  </si>
  <si>
    <t>3SB3001-0AA41</t>
  </si>
  <si>
    <t>3SB3400-1RC</t>
  </si>
  <si>
    <t>3RV2011-1BA10</t>
  </si>
  <si>
    <t>3RR2141-1AA30</t>
  </si>
  <si>
    <t>3RT1016-1AP01</t>
  </si>
  <si>
    <t>3RH1921-1FA22</t>
  </si>
  <si>
    <t>3RV2011-0DA10</t>
  </si>
  <si>
    <t>3RV2901-1E</t>
  </si>
  <si>
    <t>3RV2011-1DA10</t>
  </si>
  <si>
    <t>3RV2011-1GA10</t>
  </si>
  <si>
    <t>3RV2011-1EA10</t>
  </si>
  <si>
    <t xml:space="preserve">Spare part for MCC's Extruder </t>
  </si>
  <si>
    <t>Replace due to It is required by PM</t>
  </si>
  <si>
    <t>VENTILATION FAN, MODEL: 450/3-6/35°/PAGAS/3HL, SANKO</t>
  </si>
  <si>
    <t>061-K-802A/B-K02</t>
  </si>
  <si>
    <t>SANKO</t>
  </si>
  <si>
    <t>Spare part for Elevator to immidiately replacement during Catalyst Change Out at RHDS</t>
  </si>
  <si>
    <t>Prire included in item with Maximo no. 2000100909
Spare part for Elevator to immidiately replacement during Catalyst Change Out at RHDS</t>
  </si>
  <si>
    <t>Remaining 3PCS at WH
Spare part for Elevator to immidiately replacement during Catalyst Change Out at RHDS</t>
  </si>
  <si>
    <t>The price included in the item with Maximo No. 2050800862
Spare part for Elevator to immidiately replacement during Catalyst Change Out at RHDS</t>
  </si>
  <si>
    <t>To replace for the failured VSD at Site</t>
  </si>
  <si>
    <t>To keep spare part for emergency case</t>
  </si>
  <si>
    <t>It was failure many time. Need to keep spare part available for immidiately replacement</t>
  </si>
  <si>
    <t>To replace for the failured part at Site</t>
  </si>
  <si>
    <t>GL050.516001</t>
  </si>
  <si>
    <t>Replace due to It is required by MOC-MTC-022-2025-0684, due date Dec 2025</t>
  </si>
  <si>
    <t>VI</t>
  </si>
  <si>
    <t>SPARE PARTS FOR PURGING SYSTEM OF  MAKE-UP COMPRESSOR MOTOR - 020-KM-301A/B/C/D</t>
  </si>
  <si>
    <t>BRUSH, EARTHING, TYPE: RAIL SWEEPER, SIZE: ~50MM, BRUSH MATERIAL: METAL, OVERALL LENGTH: ~ 60MM, ADDITIONAL INFORMATION: BRUSH FOR RAIL, OVERVIEW: ~LxWxH: 115x45x180MM INCLUDED SUPPORT, QA/QC DOCUMENT REQUIRED: CO, CQ</t>
  </si>
  <si>
    <t>PANEL, ELECTRICAL, MANUFACTURER: SCHNEIDER, MODEL: SM6-GAM2, RATED VOLTAGE: 6.6KV, RATED FREQUENCY: 50HZ, RATED CURRENT: 630A, QA/QC DOCUMENT REQUIRED: CO, CQ</t>
  </si>
  <si>
    <t>FUSE, POWER, TYPE: FUSARC CF, RATED VOLTAGE: 6-12KV, RATED CURENT: 80A, BREAKING CAPACITY: 63KA, MODEL: 51006520M0, MANUFACTURER: SCHNEIDER, QA/QC DOCUMENT REQUIRED: CO, CQ</t>
  </si>
  <si>
    <t>PANEL, ELECTRICAL, PARTS, ITEM: PRESSURE TRANSDUCER, HV SWGR SF-6, MODEL: GLI/LCD/D, OEM DRAWING NUMBER: VG215A-101-B-801, POSITION NUMBER: 5, EQPT MANUFACTURER: ELECTRONSYSTEM, QA/QC DOCUMENT REQUIRED: CO, CQ</t>
  </si>
  <si>
    <t>PANEL, ELECTRICAL, PARTS, ITEM: CONTROL UNIT, F-351.PCL, OEM DRAWING NUMBER: VC2158-202-T-801, POSITION NUMBER: 1, EQPT MANUFACTURER: ELB, QA/QC DOCUMENT REQUIRED: CO, CQ</t>
  </si>
  <si>
    <t>PANEL, ELECTRICAL, PARTS, ITEM: ENCLOSURE WITH GUB-01, OEM DRAWING NUMBER: VC2158-202-T-801, POSITION NUMBER: 2b, ADDITIONAL INFORMATION: INCLUDED OPTO RELAIS F-369, EQPT MANUFACTURER: ELB, QA/QC DOCUMENT REQUIRED: CO, CQ</t>
  </si>
  <si>
    <t>PANEL, ELECTRICAL, PARTS, ITEM: PRESSURE REGULATOR, OEM DRAWING NUMBER: VC2158-202-T-801, POSITION NUMBER: 13, EQPT MANUFACTURER: ELB, QA/QC DOCUMENT REQUIRED: CO, CQ</t>
  </si>
  <si>
    <t>PANEL, ELECTRICAL, PARTS, ITEM: PRESSURE GAUGE, OEM DRAWING NUMBER: VC2158-202-T-801, POSITION NUMBER: 14, EQPT MANUFACTURER: ELB, QA/QC DOCUMENT REQUIRED: CO, CQ</t>
  </si>
  <si>
    <t>PANEL, ELECTRICAL, PARTS, ITEM: PROPORTIONAL VALVE, OEM DRAWING NUMBER: VC2158-202-T-801, POSITION NUMBER: 16, EQPT MANUFACTURER: ELB, QA/QC DOCUMENT REQUIRED: CO, CQ</t>
  </si>
  <si>
    <t>PANEL, ELECTRICAL, PARTS, ITEM: PURGE VALVE, OEM DRAWING NUMBER: VC2158-202-T-801, POSITION NUMBER: 17, EQPT MANUFACTURER: ELB, QA/QC DOCUMENT REQUIRED: CO, CQ</t>
  </si>
  <si>
    <t>SM6-GAM2</t>
  </si>
  <si>
    <t>51006520M0</t>
  </si>
  <si>
    <t>GLI/LCD/D</t>
  </si>
  <si>
    <t>155-A-0002G-SG301, 155-A-0002F-SG301</t>
  </si>
  <si>
    <t>AUXEMA</t>
  </si>
  <si>
    <t>ELECTRONSYSTEM</t>
  </si>
  <si>
    <t>ELB</t>
  </si>
  <si>
    <t>155-A-0002G,
155-A-0002F</t>
  </si>
  <si>
    <t>020-KM-301A,
020-KM-301B,
 020-KM-301C,
020-KM-301D</t>
  </si>
  <si>
    <t>VSD, ACS800-01-0020-7+E210+D150+P901, ABB</t>
  </si>
  <si>
    <t>VSD, ACS800-01-0011-7+E210+D150+P901, ABB</t>
  </si>
  <si>
    <t>VSD, ACS800-01-0070-7+E210+D150+P901, ABB</t>
  </si>
  <si>
    <t>BRAKING RESISTOR, FOR ACS800, SACE08RE44, ABB</t>
  </si>
  <si>
    <t>BRAKING RESISTOR, FOR ACS800, SAFUR90F575, ABB</t>
  </si>
  <si>
    <t>155-A-002F-CRM07C-VSD</t>
  </si>
  <si>
    <t>155-A-002G-CRM13-VSD</t>
  </si>
  <si>
    <t>155-A-002F-CRM07A-VSD
155-A-002F-CRM07B-VSD</t>
  </si>
  <si>
    <t>155-A-002F-CRM07A-VSD 155-A-002F-CRM07B-VSD</t>
  </si>
  <si>
    <t>2060120233  </t>
  </si>
  <si>
    <t>TIMER, TIMER RESERVOIRS, MANUF: EXPO TECHNOLOGIES, CABIN MODE: D758, POS#: 4, PART#: AGE-GE00-168</t>
  </si>
  <si>
    <t>EXPO TECHNOLOGIES</t>
  </si>
  <si>
    <t>AGE-GE00-168</t>
  </si>
  <si>
    <t>2060120234  </t>
  </si>
  <si>
    <t>REGULATOR, CLAPS REGULATOR, MANUF: EXPO TECHNOLOGIES, CABIN MODE: D758, POS#: 5, PART: HRD-0000-000</t>
  </si>
  <si>
    <t>HRD-0000-000</t>
  </si>
  <si>
    <t>2060120237  </t>
  </si>
  <si>
    <t>VALVE, PURGE VALVE, CABIN MODE: D758, POS#: 8, PART: S0044/030, MANUF: EXPO TECHNOLOGIES</t>
  </si>
  <si>
    <t>S0044/030</t>
  </si>
  <si>
    <t>2020500092  </t>
  </si>
  <si>
    <t>SWITCH, ALARM/PRESSURIZED SWITCH, 250V, 4A, SPNO EX D II, MANUF: EXPO TECHNOLOGIES, CABIN MODE: D758, POS#: 9, PART: S0191/025</t>
  </si>
  <si>
    <t>S0191/025</t>
  </si>
  <si>
    <t>2020500093  </t>
  </si>
  <si>
    <t>SWITCH, POWER INTERLOCK SWITCH, 250V, 4A, DPNO, EX D II, MANUF: EXPO TECHNOLOGIES, CABIN MODE: D758, POS#: 10, PART: S0191/026</t>
  </si>
  <si>
    <t>S0191/026</t>
  </si>
  <si>
    <t>2060120239  </t>
  </si>
  <si>
    <t>SENSOR, PURGE FLOW SENSOR, MANUF: EXPO TECHNOLOGIES, CABIN MODE: D758, POS#: 12, PART: S0030/606</t>
  </si>
  <si>
    <t>S0030/606</t>
  </si>
  <si>
    <t>2060120242  </t>
  </si>
  <si>
    <t>SENSOR, MINIMUM PRESSURE SENSOR, MANUF: EXPO TECHNOLOGIES, CABIN MODE: D758, POS#: 15, PART: S0030/016</t>
  </si>
  <si>
    <t>S0030/016</t>
  </si>
  <si>
    <t>2060120243  </t>
  </si>
  <si>
    <t>SENSOR, INTERMEDIATE PRESSURE SENSOR, MANUF: EXPO TECHNOLOGIES, CABIN MODE: D758, POS#: 16, PART: HSI-0160-000</t>
  </si>
  <si>
    <t>HSI-0160-000</t>
  </si>
  <si>
    <t>2060120246  </t>
  </si>
  <si>
    <t>SENSOR, CLAPS SENSOR, MANUF: EXPO TECHNOLOGIES, CABIN MODE: D758, POS#: 19, PART: S0030/588</t>
  </si>
  <si>
    <t>S0030/588</t>
  </si>
  <si>
    <t>2060120247  </t>
  </si>
  <si>
    <t>REGULATOR, AIR SUPPLY FILTER/REGULATOR, S0015/275 FILTER REGULATOR, MANUF: EXPO TECHNOLOGIES, CABIN MODE: D758, POS#: 20, PART: KFL-A01N-001</t>
  </si>
  <si>
    <t>KFL-A01N-001</t>
  </si>
  <si>
    <t>2060120248  </t>
  </si>
  <si>
    <t>GAUGE, MAIN AIR SUPPLY, MANUF: EXPO TECHNOLOGIES, CABIN MODE: D758, POS#: 21, PART: S0015/018</t>
  </si>
  <si>
    <t>S0015/018</t>
  </si>
  <si>
    <t>2060120249  </t>
  </si>
  <si>
    <t>GAUGE, LOGIC AIR SUPPLY, MANUF: EXPO TECHNOLOGIES, CABIN MODE: D758, POS#: 22, PART: S0015/135</t>
  </si>
  <si>
    <t>S0015/135</t>
  </si>
  <si>
    <t>2060120250  </t>
  </si>
  <si>
    <t>REGULATOR, LOGIC AIR SUPPLY, MANUF: EXPO TECHNOLOGIES, CABIN MODE: D758, POS#: 23, PART: S0015/133</t>
  </si>
  <si>
    <t>S0015/133</t>
  </si>
  <si>
    <t>2001402594  </t>
  </si>
  <si>
    <t>BATTERY FOR PURGE SYSTEM, ETM-IS31-001, MANUF: EXPO TECHNOLOGIES, VENDOR PART: ETM-IS31-001, EQUIP. TYPE: HV MOTOR</t>
  </si>
  <si>
    <t>ETM-IS31-001</t>
  </si>
  <si>
    <t>011-KM-001
011-KM-002
014-K-111A
014-K-111B
020-KM-401A
020-KM-401B
020-PM-003
020-PM-103
020-PM-203
023-KM-301 
028-KM-201
040-KM-101
042-KM-101
042-KM-201
042-KM-401
042-A-502-KM01
046-KM-101
047-KM-101
110-P-001C</t>
  </si>
  <si>
    <t>TOTAL (USD):</t>
  </si>
  <si>
    <t>CONTROLLER, 9-36VDC, 8A, 14 INPUT/4 OUTPUT, IP67, P/N #: 11130919, Model #: MC024-110, SAMGONG</t>
  </si>
  <si>
    <t xml:space="preserve">SAMGONG </t>
  </si>
  <si>
    <t>200-Y-004/005/006/007-CP002</t>
  </si>
  <si>
    <t>BAGGING MACHINE,PART, ITEM: LINING, ITEM TYPE: BRAKE DISC, PART NUMBER: 10005, EQPT MANUFACTURER: BEUMER, ADDITIONAL INFORMATION: BMG2/4,BC2,BE5, OEM DRAWING REFERENCE: 6479, 11452, 11453, 7214, 54431,54432, 54433,54434, 47171, 24659, 27887, NSRP DOC. VP2155-510-A-753, QA/QC DOCUMENT REQUIRED: CO,CQ</t>
  </si>
  <si>
    <t>CIRCUIT BREAKER, TYPE: MCB, POLES: 1, RATED VOLTAGE: 230/400VAC, RATED CURRENT: 3A, BREAKING CAPACITY: 10kA, FRAME SIZE: C3T1, MOUNTING: DIN-RAIL, DIMENSION: 82.5MMx17.7MMx 70.8MM, ADDITIONAL INFORMATION: MANUFACTURER: ABL SURSUM, TRIP CURVE C, QA/QC DOCUMENT REQUIRED: CO/CQ</t>
  </si>
  <si>
    <t>CIRCUIT BREAKER, TYPE: MOTOR CONTROLLER, POLES: 1, RATED VOLTAGE: 277VAC, RATED CURRENT: 1.6A, BREAKING CAPACITY: 10kA, FRAME SIZE: 1C1.6UM, MOUNTING: DIN-RAIL, DIMENSION: 89.3MMx17.5MMx 68.4MM, ADDITIONAL INFORMATION: MANUFACTURER: ABL SURSUM, TRIP CURVE C, QA/QC DOCUMENT REQUIRED: CO/CQ</t>
  </si>
  <si>
    <t>CONTACTOR, ELECTRICAL, MANUFACTURER: SCHNEIDER ELECTRIC, MODEL: CA4KN31BW3, TYPE: CONTROL RELAY, RATED COIL VOLTAGE: 24VDC, RATED CURRENT: 10A, RATED VOLTAGE (INSULATION): 690VAC, CONFIGURATION, MAIN CONTACT: 3NO + 1NC, RATED FREQUENCY: 50HZ, MOUNTING: DIN RAIL, DIMENSION: 58 X 45 X 57 MM, QA/QC DOCUMENT REQUIRED: CO/CQ</t>
  </si>
  <si>
    <t>CONTACTOR, ELECTRICAL, MANUFACTURER: SCHNEIDER ELECTRIC, MODEL: LC1D12BD, TYPE: CONTACTOR, RATED COIL VOLTAGE: 24VDC, RATED CURRENT: 25A, RATED VOLTAGE (INSULATION): 690VAC, CONFIGURATION, MAIN CONTACT: 3NO, CONFIGURATION, AUX CONTACT: 1NO + 1NC, RATED FREQUENCY: 50HZ, MOUNTING: DIN RAIL, DIMENSION: 77 X 45 X 95 MM, QA/QC DOCUMENT REQUIRED: CO/CQ</t>
  </si>
  <si>
    <t>CONTACTOR, ELECTRICAL, MANUFACTURER: SCHNEIDER ELECTRIC, MODEL: CA3KN31BD, TYPE: CONTROL RELAY, RATED COIL VOLTAGE: 24VDC, RATED CURRENT: 10A, RATED VOLTAGE (INSULATION): 690VAC, CONFIGURATION, MAIN CONTACT: 3NO + 1NC, RATED FREQUENCY: 50HZ, MOUNTING: DIN RAIL, DIMENSION: 58 X 45 X 57 MM, QA/QC DOCUMENT REQUIRED: CO/CQ</t>
  </si>
  <si>
    <t>CONTACTOR, ELECTRICAL, MANUFACTURER: SCHNEIDER ELECTRIC, MODEL: CA3SK20BD, TYPE: CONTACTOR, RATED COIL VOLTAGE: 24VDC, RATED CURRENT: 10A, RATED VOLTAGE (INSULATION): 690VAC, CONFIGURATION, MAIN CONTACT: 2NO, CONFIGURATION, AUX CONTACT: 2NO, RATED FREQUENCY: 50HZ, MOUNTING: DIN RAIL, DIMENSION: 56 X 27 X 55.5 MM, QA/QC DOCUMENT REQUIRED: CO/CQ</t>
  </si>
  <si>
    <t>CONTACTOR, ELECTRICAL, MANUFACTURER: SCHNEIDER ELECTRIC, MODEL: CA2SK11U7, TYPE: CONTACTOR, RATED COIL VOLTAGE: 240VAC, RATED CURRENT: 10A, RATED VOLTAGE (INSULATION): 690VAC, CONFIGURATION, MAIN CONTACT: 1NO + 1NC, RATED FREQUENCY: 50HZ, MOUNTING: DIN RAIL, DIMENSION: 56 X 27 X 55.5 MM, QA/QC DOCUMENT REQUIRED: CO/CQ</t>
  </si>
  <si>
    <t>CONTACTOR, ELECTRICAL, MANUFACTURER: SCHNEIDER ELECTRIC, MODEL: CA2SK20U7, TYPE: CONTACTOR, RATED COIL VOLTAGE: 240VAC, RATED CURRENT: 10A, RATED VOLTAGE (INSULATION): 690VAC, CONFIGURATION, MAIN CONTACT: 2NO, RATED FREQUENCY: 50HZ, MOUNTING: DIN RAIL, DIMENSION: 56 X 27 X 55.5 MM, QA/QC DOCUMENT REQUIRED: CO/CQ</t>
  </si>
  <si>
    <t>CONTACT, MANUFACTURER: SCHNEIDER ELECTRIC, MODEL/PART NUMBER: LA1KN04, NUMBER OF POLES: 4P, TYPE: AUXILIARY CONTACT BLOCK, CONTACT ARRANGEMENT: 4NC, RATED CURRENT: 10A, RATED VOLTAGE: 690VAC, FREQUENCY: 25~400HZ, ADDITIONAL INFORMATION: FRONT MOUNTING, SCREW CLAMP TERMINALS, QA/QC DOCUMENT REQUIRED: CO/CQ</t>
  </si>
  <si>
    <t>CONTACT, MANUFACTURER: SCHNEIDER ELECTRIC, MODEL/PART NUMBER: LA1SK02, NUMBER OF POLES: 2P, TYPE: AUXILIARY CONTACT BLOCK, CONTACT ARRANGEMENT: 2NC, RATED CURRENT: 10A, RATED VOLTAGE: 690VAC, FREQUENCY: 25~400HZ, ADDITIONAL INFORMATION: FRONT MOUNTING, SCREW CLAMP TERMINALS, QA/QC DOCUMENT REQUIRED: CO/CQ</t>
  </si>
  <si>
    <t>CONTACT, MANUFACTURER: SCHNEIDER ELECTRIC, MODEL/PART NUMBER: GVAE11, NUMBER OF POLES: 2P, TYPE: AUXILIARY CONTACT BLOCK, CONTACT ARRANGEMENT: 1NO + 1NC, RATED CURRENT: 2.5A, RATED VOLTAGE: 250VAC, ADDITIONAL INFORMATION: FRONT MOUNTING, SCREW CLAMP TERMINALS, QA/QC DOCUMENT REQUIRED: CO/CQ</t>
  </si>
  <si>
    <t>MOTOR, PARTS, ITEM: COUPLING, PART NUMBER: BOWEX, OEM DRAWING NUMBER: VC2155-001-G-032, POSITION NUMBER: 8S105, EQPT MANUFACTURER: KTR, ADDITIONAL INFORMATION: COUPLING FOR MOTOR SIEMENS: 1MJ60704CB97-Z, QA/QC DOCUMENT REQUIRED: CO/CQ</t>
  </si>
  <si>
    <t>RELAY, ELECTRICAL, GENERAL PURPOSE, MANUFACTURER: ZIEHL, MODEL: MSR220KA, RELAY FUNCTION: PTC THERMISTOR, RATED COIL VOLTAGE: 24VDC, ADDITIONAL INFORMATION: PTB 12 ATEX 3006, PART NO. T222471, QA/QC DOCUMENT REQUIRED: CO/CQ</t>
  </si>
  <si>
    <t>RELAY, ELECTRICAL, GENERAL PURPOSE, MANUFACTURER: ELTAKO, MODEL: MFZ12DX-UC, RELAY FUNCTION: TIME DELAY, CONFIGURATION, CONTACT: 1NC + 1NO, RATED COIL VOLTAGE: 230VAC, RATED FREQUENCY: 50HZ, ADDITIONAL INFORMATION: TIMING RELAY: 8-230V, DIN RAIL MOUNT PART NO. 23001005, QA/QC DOCUMENT REQUIRED: CO/CQ</t>
  </si>
  <si>
    <t>RELAY, ELECTRICAL, GENERAL PURPOSE, MANUFACTURER: WAGO, MODEL: 788-312, CONFIGURATION, CONTACT: 2NC + 2NO, RATED COIL VOLTAGE: 24VDC, ADDITIONAL INFORMATION: CAGE CLAMP, DIN RAIL MOUNT, IP20 ENCL, 2W POWER, A NS35MM, QA/QC DOCUMENT REQUIRED: CO/CQ</t>
  </si>
  <si>
    <t>SWITCH, LIMIT, MANUFACTURER: STEUTE, MODEL: EX 95 D 1Ö/1S, TYPE: ROCKING LEVER D, CONFIGURATION, CONTACT: 1NC+1NO, RATING, CONTACT: 6A/250VAC OR 0.25A/230VDC, CONNECTION, ELECTRICAL: SCREW, INGRESS PROTECTION: IP66, HAZAEDOUS AREA CLASSIFICATION: EX ZONE 1, ADDITIONAL INFORMATION: II2G EX DE IIC T5, -20/65DEG.C, QA/QC DOCUMENT REQUIRED: CO/CQ</t>
  </si>
  <si>
    <t>SWITCH, LIMIT, MANUFACTURER: STEUTE, MODEL: ExES 97 D-11-60°C, TYPE: ROCKING LEVER D, CONFIGURATION, CONTACT: 1NC+1NO, RATING, CONTACT: 4A/ 500VAC, CONNECTION, ELECTRICAL: SCREW, INGRESS PROTECTION: IP66, HAZAEDOUS AREA CLASSIFICATION: EX ZONE 1, ADDITIONAL INFORMATION: II2G EX DE IIC T6, -20/65DEG.C, QA/QC DOCUMENT REQUIRED: CO/CQ</t>
  </si>
  <si>
    <t>SWITCH, LIMIT, MANUFACTURER: STEUTE, MODEL: EX 95 AZ 1Ö/1S, TYPE: STAINLESS STEEL 1.4301, CONFIGURATION, CONTACT: 1NC+1NO, RATING, CONTACT: 6A/250VAC OR 0.25A/230VDC, CONNECTION, ELECTRICAL: SCREW, INGRESS PROTECTION: IP67, HAZAEDOUS AREA CLASSIFICATION: EX ZONE 1, ADDITIONAL INFORMATION: II2G EX DE IIC T5, -20/65DEG.C, QA/QC DOCUMENT REQUIRED: CO/CQ</t>
  </si>
  <si>
    <t>SWITCH, LIMIT, MANUFACTURER: STEUTE, MODEL: EX 95 RL 1Ö/1S, TYPE: LONG ROLLER PLUNGER RL, CONFIGURATION, CONTACT: 1NC+1NO, RATING, CONTACT: 6A/250VAC OR 0.25A/230VDC, CONNECTION, ELECTRICAL: SCREW, INGRESS PROTECTION: IP66, HAZAEDOUS AREA CLASSIFICATION: EX ZONE 1, ADDITIONAL INFORMATION: II2G EX DE IIC T5, -20/60DEG.C, QA/QC DOCUMENT REQUIRED: CO/CQ</t>
  </si>
  <si>
    <t>SWITCH, LIMIT, MANUFACTURER: STEUTE, MODEL: ExES 97 RL-11-60°C, TYPE: LONG ROLLER PLUNGER RL, CONFIGURATION, CONTACT: 1NC+1NO, RATING, CONTACT: MAX 4A/ 500VAC, CONNECTION, ELECTRICAL: SCREW, INGRESS PROTECTION: IP66, HAZAEDOUS AREA CLASSIFICATION: EX ZONE 1, ADDITIONAL INFORMATION: II2G EX DE IIC T6, -60/60DEG.C, QA/QC DOCUMENT REQUIRED: CO/CQ</t>
  </si>
  <si>
    <t>SWITCH, LIMIT, MANUFACTURER: VELOMAT, MODEL: VMV-0131-12, TYPE: ELECTRONIC, CONFIGURATION, CONTACT: 3 OUTPUT, INGRESS PROTECTION: IP40, ADDITIONAL INFORMATION: OVERLOAD MEASURING ELECTRONIC, POWER SUPPLY 24VAC -20%/+10%; 24VDC -10%/+40%, QA/QC DOCUMENT REQUIRED: CO/CQ</t>
  </si>
  <si>
    <t>ELEVATOR, PARTS, ITEM: SAFETY DEVICE, ITEM TYPE: OVERSPEED SAFETY DEVICE 24M/MIN., PART NUMBER: 71723, OEM DRAWING NUMBER: VC2155-001-G-003, POSITION NUMBER: 50 (V) 6 JAHRE, EQPT MANUFACTURER: GEDA, ADDITIONAL INFORMATION: OVERSPEED SAFETY DEVICE 24M/MIN, QA/QC DOCUMENT REQUIRED: CO/CQ</t>
  </si>
  <si>
    <t>PANEL, ELECTRICAL, PARTS, ITEM: PLC CONTROLLER, OEM DRAWING NUMBER: VC2155-001-G-014, POSITION NUMBER: 1A005 &amp; 2A003, EQPT MODEL: TWD LMDA 20DRT, EQPT MANUFACTURER: SCHNEIDER ELECTRIC, ADDITIONAL INFORMATION: INCLUDING TW-SHDOL-EX-005C, AND INSTALLED PROGRAM OF ELEVATOR GEDA SH1500EX (SERIAL NO. P027000 AND P027100), 20 DISCRETE I/O - 24 VDC FOR -1A005, QA/QC DOCUMENT REQUIRED: CO/CQ</t>
  </si>
  <si>
    <t>PANEL, ELECTRICAL, PARTS, ITEM: IO MODULE, OEM DRAWING NUMBER: VC2155-001-G-014, POSITION NUMBER: 2A004, EQPT MODEL: TWD DDI 16DT, EQPT MANUFACTURER: SCHNEIDER ELECTRIC, ADDITIONAL INFORMATION: 16 INPUTS - 24 VDC, QA/QC DOCUMENT REQUIRED: CO/CQ</t>
  </si>
  <si>
    <t>PANEL, ELECTRICAL, PARTS, ITEM: IO MODULE, OEM DRAWING NUMBER: VC2155-001-G-014, POSITION NUMBER: 2A005, EQPT MODEL: TWD DRA 16RT, EQPT MANUFACTURER: SCHNEIDER ELECTRIC, ADDITIONAL INFORMATION: 16 OUTPUTS - 24 VDC, QA/QC DOCUMENT REQUIRED: CO/CQ</t>
  </si>
  <si>
    <t>PANEL, ELECTRICAL, PARTS ITEM: TIME COUNTER, PART NUMBER: 7KT5801, OEM DRAWING NUMBER: VC2155-001-G-014, POSITION NUMBER: 2H003, EQPT MODEL: 7KT5801, EQPT MANUFACTURER: KUBLER, ADDITIONAL INFORMATION: 10-27VDC, MECHANICAL TIME COUNTER, QA/QC DOCUMENT REQUIRED: CO/CQ</t>
  </si>
  <si>
    <t>PANEL, ELECTRICAL, PARTS, ITEM: BRAKE RECTIFIER, PART NUMBER: 304-020, OEM DRAWING NUMBER: VC2155-001-G-014, POSITION NUMBER: 2V001, EQPT MODEL: 45B5023-A1V, EQPT MANUFACTURER: REISSMANN, ADDITIONAL INFORMATION: RECTIFIER BR 500V, 2.3A, 6-PIN, QA/QC DOCUMENT REQUIRED: CO/CQ</t>
  </si>
  <si>
    <t>ELEVATOR, PARTS, ITEM: ENCODER, ITEM TYPE: ROTARY ENCODER, PART NUMBER: 8.5020.155A.0256.0100.EX-C, OEM DRAWING NUMBER: VC2155-001-G-014, POSITION NUMBER: 8G001, ITEM MODEL: 8.5020.155A.0256.0100.EX-C, EQPT MANUFACTURER: KUBLER, ADDITIONAL INFORMATION: INCREMENTAL ENCODER 10-30V, 100mA, D=12, SAFETY LOCK, PUSH PULL 24VDC, 0256PPR, ZONE 2, II3G EX NA T4 X, -20/30DEG.C, QA/QC DOCUMENT REQUIRED: CO/CQ</t>
  </si>
  <si>
    <t>ELEVATOR, PARTS, ITEM: SOLENOID, ITEM TYPE: DC SINGLE ACTING, OEM DRAWING NUMBER: VC2155-001-G-014, POSITION NUMBER: 8L005, EQPT MODEL: GTCE 100 AEM A01, EQPT MANUFACTURER: MAGNET SCHULZ, ADDITIONAL INFORMATION: EX MAGNET GTCE 100 AEM A01, 24VDC, 1.6A, 35.4W,  IP54, II 2G EX E MB II T, -30/69DEG.C, QA/QC DOCUMENT REQUIRED: CO/CQ</t>
  </si>
  <si>
    <t>ELEVATOR, PARTS, ITEM: BUFFER, ITEM TYPE: LIFT BUFFER, SIZE: D=140X250, d=18/35, PART NUMBER: 78018, OEM DRAWING NUMBER: VC2155-001-G-003 / 1-070951 A, POSITION NUMBER: 20 (V), EQPT MANUFACTURER: GEDA, ADDITIONAL INFORMATION: BUFFER P+S, MANUFACTURER: ADITECH, MODEL: 320012,QA/QC DOCUMENT REQUIRED: CO/CQ</t>
  </si>
  <si>
    <t>ELEVATOR, PARTS, ITEM: RACK, ITEM TYPE: TOOTHED RACK, SIZE: M8/L=1508,0, PART NUMBER: 77000, OEM DRAWING NUMBER: VC2155-001-G-003 / 1029668_65023, POSITION NUMBER: 30 (V) 1000h, EQPT MANUFACTURER: GEDA, ADDITIONAL INFORMATION: TOOTHED RACK M 8 L=1508,0, QA/QC DOCUMENT REQUIRED: CO/CQ</t>
  </si>
  <si>
    <t>ELEVATOR, PARTS, ITEM: BEARING, ITEM TYPE: FLOAT BEARING, PART NUMBER: 78041, OEM DRAWING NUMBER: VC2155-001-G-003 / 1-060527 C, POSITION NUMBER: 2000 (V) 1000h, EQPT MANUFACTURER: GEDA, ADDITIONAL INFORMATION: FLOATING BEARING (POS. 2000 (V) 1000h), QA/QC DOCUMENT REQUIRED: CO/CQ</t>
  </si>
  <si>
    <t>ELEVATOR, PARTS, ITEM: ROLLER, ITEM TYPE: ROLLER SINGLE, PART NUMBER: 46997, OEM DRAWING NUMBER: VC2155-001-G-003 / 1018165, POSITION NUMBER: 300 (V) 2500h, EQPT MANUFACTURER: GEDA, ADDITIONAL INFORMATION: ROLLER SINGLE (POS. 300 (V) 2500h), QA/QC DOCUMENT REQUIRED: CO/CQ</t>
  </si>
  <si>
    <t>ELEVATOR, PARTS, ITEM: ROLLER, ITEM TYPE: CASTOR, SIZE: D=78X40 PA, PART NUMBER: 57703, OEM DRAWING NUMBER: VC2155-001-G-003 / 1-098005, POSITION NUMBER: 30 (V), EQPT MANUFACTURER: GEDA, ADDITIONAL INFORMATION: CASTOR D=78X40 PA, QA/QC DOCUMENT REQUIRED: CO/CQ</t>
  </si>
  <si>
    <t>PANEL, ELECTRICAL,PARTS, FUSE, ITEM: MICRO FUSE, SIZE: 6.3MM X 32MM, PART NUMBER: 52761, OEM DRAWING NUMBER: VC2155-001-G-014 , EQPT MODEL: 632.514, EQPT MANUFACTURER: ESKA, ADDITIONAL INFORMATION: 0.5A, 500V, 1KA, 6.3MM X 32MM, QA/QC DOCUMENT REQUIRED: CO/CQ</t>
  </si>
  <si>
    <t>ELEVATOR, PARTS, ITEM: SOLENOID, ITEM TYPE: DC SINGLE ACTING, SIZE: GL50E/86, PART NUMBER: GL050.516001, OEM DRAWING NUMBER: VP2155-502-A-005, EQPT MODEL: GL050.516001, EQPT MANUFACTURER: KENDRION, ADDITIONAL INFORMATION: 12VDC, 1.38A, IP30, S=10MM, QA/QC DOCUMENT REQUIRED: CO/CQ</t>
  </si>
  <si>
    <t>PANEL, ELECTRICAL, PARTS, VARISTOR, ITEM: SIOV-S10, PART NUMBER: 14736, OEM DRAWING NUMBER: VC2155-001-G-014, POSITION NUMBER: 2R001, 2R002, ITEM MODEL: SIOV-S10, EQPT MANUFACTURER: EPCOS, ADDITIONAL INFORMATION: 230V/100W, QA/QC DOCUMENT REQUIRED: CO/CQ</t>
  </si>
  <si>
    <t>ELEVATOR, PARTS, ITEM: GEAR, ITEM TYPE: GEAR WHEEL, SIZE: M=8, Z=16, PART NUMBER: 77386, OEM DRAWING NUMBER: VC2155-001-G-003 / 1-060527 C, POSITION NUMBER: 1800 (V) 1000h, EQPT MANUFACTURER: GEDA, QA/QC DOCUMENT REQUIRED: CO/CQ</t>
  </si>
  <si>
    <t>Spare part for Elevator to immidiately replacement during Catalyst Change Out at RHDS
- To delivery by year 2026</t>
  </si>
  <si>
    <t>- To delivery by year 2026</t>
  </si>
  <si>
    <t>SCR, MANUFACTURER: POWER PRODUCTS INTERNATIONAL LTD, MODEL / PART NUMBER: 3103046C TSE-10H2-45, TYPE: PRESSPACK, INPUT VOLTAGE: 690 VAC, OUTPUT VOLTAGE: 690 VAC, RATED POWER: 918 KW, RATED CURRENT: 1425 A, ADDITIONAL INFORMATION: CODE: 3103046C TSE-10H2-45, SCR: MST1554C22, DIODE: (DVTHV2-681), FUSE: 2x TTF800-P300071, DWG .No: 21-1514/45 4524, QA/QC DOCUMENT REQUIRED: CO/CQ</t>
  </si>
  <si>
    <t>3103046C TSE-10H2-45</t>
  </si>
  <si>
    <t xml:space="preserve">
041-H-011
023-H-301</t>
  </si>
  <si>
    <t>POWER PRODUCTS INTERNATIONAL LTD</t>
  </si>
  <si>
    <t>RELAY, SAFETY RELAY, RT6 24VDC,MANUF: ABB , PART# 2TLA010026R0000, FOR 041-H-011, DRWG: VM2153-304-A-009</t>
  </si>
  <si>
    <t>2TLA010026R0000</t>
  </si>
  <si>
    <t xml:space="preserve">
041-H-011</t>
  </si>
  <si>
    <t>RELAY, MANUF: OMRON, PART# MY4IN 220/240VAC, FOR 041-H-011, DRWG: VM2153-304-A-009</t>
  </si>
  <si>
    <t>MY4IN 220/240VAC</t>
  </si>
  <si>
    <t>RELAY, MANUF: OMRON, PART#MY4IN 24DC, FOR 041-H-011, DRWG: VM2153-304-A-009</t>
  </si>
  <si>
    <t>MY4IN 24DC</t>
  </si>
  <si>
    <t>CONTROLLER, EFTU TRIP UNIT, 700403004, 023-H-301, CHROMALOX</t>
  </si>
  <si>
    <t xml:space="preserve">
023-H-301</t>
  </si>
  <si>
    <t>FUSE,  690VAC 800A, 69 URD 32 TTF 0800, MANUF: MERSEN, PART # PC32UD69V800TF,  FOR 041-H-011, DRWG: VM2153-304-A-009</t>
  </si>
  <si>
    <t>PC32UD69V800TF</t>
  </si>
  <si>
    <t>MERSEN</t>
  </si>
  <si>
    <t>FUSE, 690VAC 315A , 80KA , KORROSIONSTEST ,MANUF: FERRAZ SHAWMUT,PART# NH2GG69V315, FOR 041-H-011, DRWG: VM2153-304-A-009</t>
  </si>
  <si>
    <t>NH2GG69V315</t>
  </si>
  <si>
    <t>FERRAZ SHAWMUT</t>
  </si>
  <si>
    <t>OEM, FUSE, 500VAC 2A, 10 X 38MM, CERAMIC CARTRIDGE FUSE, PART# C10G2, FOR 041-H-011, MANUF: BUSSMANN</t>
  </si>
  <si>
    <t>C10G2</t>
  </si>
  <si>
    <t xml:space="preserve">
041-H-011
023-H-301
028-H-051
130-H-001
041-H-011-EHP</t>
  </si>
  <si>
    <t>BUSSMANN</t>
  </si>
  <si>
    <t>OEM, FUSE, 500VAC 4A, 10MM X 38MM, CERAMIC CARTRIDGE FUSE, MANUF: BUSSMANN, PART#: C10G4</t>
  </si>
  <si>
    <t>C10G4</t>
  </si>
  <si>
    <t>OEM, FUSE, 500VAC 16A, 10MM X 38MM, CERAMIC CARTRIDGE FUSE, MANUF: BUSSMANN, PART#: C10G16</t>
  </si>
  <si>
    <t>C10G16</t>
  </si>
  <si>
    <t>FUSE, 690VAC 10A, CERAMIC CARTRIDGE FUSE, 14 X 51MM, MANUF: BUSSMANN, PART# C14G10, FOR 041-H-011, DRWG: VM2153-304-A-009</t>
  </si>
  <si>
    <t>C14G10</t>
  </si>
  <si>
    <t>FUSE, MODEL: C14G2, AC CYLINDRICAL FUSE, 2 AMP (2A) GG 690V, 14X51MM, MANUF: BUSSMANN, FOR ESP TXR RECTIFIER</t>
  </si>
  <si>
    <t>C14G2</t>
  </si>
  <si>
    <t>041-H=011
111-EP-111-A01
111-EP-111-A02
111-EP-121-A01
111-EP-121-A02
111-EP-131-A01
111-EP-131-A02
111-EP-141-A01
111-EP-141-A02</t>
  </si>
  <si>
    <t>OEM, FUSE, TYPE C14G4, 4A, 690V, 14X51MM, PN: 68264251, FOR LV VSD, MANUF: ABB, DWG NO. VG2158-108-B-013</t>
  </si>
  <si>
    <t>THERMOSTAT RITTAL RITTAL SK 3110.000, 24/48/60/115/230 V AC, PART#: SK 3110.000, MANUF: RITTAL, FOR 023-H-301; 028-H-051, DRAWG: VJ2153-304-A-019/037</t>
  </si>
  <si>
    <t>SK 3110.000</t>
  </si>
  <si>
    <t xml:space="preserve">
041-H-011
023-H-301
028-H-301</t>
  </si>
  <si>
    <t>MODULE, INSTRUMENT, TYPE / FUNCTION: REPEATER POWER SUPPLY, MANUFACTURER: MTL, MODEL / PART NUMBER: MTL5541, QA/QC DOCUMENT REQUIRED: CO,CQ</t>
  </si>
  <si>
    <t>MTL5541</t>
  </si>
  <si>
    <t>MTL</t>
  </si>
  <si>
    <t>LED, GREEN,  MANUF: SCHNEIDER, PART#: ZB4BVG3, FOR 041-H-011, DRWG: VM2153-304-A-700</t>
  </si>
  <si>
    <t>ZB4BVG3</t>
  </si>
  <si>
    <t>LED,YELLOW,MANUF: SCHNEIDER, PART# ZB4BVG5, FOR 041-H-011, DRWG: VM2153-304-A-700</t>
  </si>
  <si>
    <t>ZB4BVG5</t>
  </si>
  <si>
    <t>LED, RED, MANUF:SCHNEIDER, PART# ZB4BVG4, FOR 041-H-011, DRWG: VM2153-304-A-700</t>
  </si>
  <si>
    <t>ZB4BVG4</t>
  </si>
  <si>
    <t>SCR, SILICON-CONTROLLED RECTIFIER, THYRO-PX 3-POLE 500HF, MANUF: AEG/GERMANY, PART# 3PX690-500HF, FOR 043-H-101, DRWG: VM215A-002-A-201-55</t>
  </si>
  <si>
    <t>3PX690-500HF</t>
  </si>
  <si>
    <t xml:space="preserve">
043-H-101</t>
  </si>
  <si>
    <t>AEG/GERMANY</t>
  </si>
  <si>
    <t>CURRENT TRANSFORMER, KBM-05 500/5A 15VA, MANUF:L IGHT STAR, PART# KBM-05-500/5A-15VA, FOR 043-H-101, DRWG: VM215A-002-A-201-55</t>
  </si>
  <si>
    <t> KBM-05-500/5A-15VA</t>
  </si>
  <si>
    <t>L IGHT STAR</t>
  </si>
  <si>
    <t>FUSE, 690V, 1A ,14MM X 51MM, 
MANUF#.FERRAZ SHAWMUT, PART#. FR14GG69V1, FOR 043-H-101~105, DRWG: VM215A-002-A-201-55</t>
  </si>
  <si>
    <t>FR14GG69V1</t>
  </si>
  <si>
    <t xml:space="preserve">
043-H-101
043-H-102
043-H-103
043-H-104
043-H-105</t>
  </si>
  <si>
    <t>FUSE, 690V,160A,NH00 AM 160A/690V,MANUF: .ETI, PART# 004111736, FOR 043-H-101/103, DRWG: VM215A-002-A-201-55, VM215A-002-A-203-55</t>
  </si>
  <si>
    <t>ETI</t>
  </si>
  <si>
    <t>FUSE, 690V,630A, 2BKN/50, MANUF: BUSSMANN ,PART# 170M5462, FOR 043-H-101, DRWG: VM215A-002-A-201-55</t>
  </si>
  <si>
    <t>170M5462</t>
  </si>
  <si>
    <t>GROUND FAULT RELAY, MANUF: DEESYS, PART# DGF-D11F, FOR 043-H-101/102/103/104/105, DRWG: VM215A-002-A-201-55~ VM215A-002-A-205-55</t>
  </si>
  <si>
    <t>DGF-D11F</t>
  </si>
  <si>
    <t>CONTACTOR, AF460 (COIL 230VAC), AF460-30-22 100-250V 50/60HZ / 100-250V DC CONTACTOR, MANUF: ABB, PART# 1SFL597001R7022, FOR 043-H-101, DRWG: VM215A-002-A-201-55</t>
  </si>
  <si>
    <t>1SFL597001R7022</t>
  </si>
  <si>
    <t>RELAY, 4PDT 220 VAC ,SZR-MY4-N1 230VAC, MANUF: HONEYWELL, PART#: SZR-MY4-N1-AC220V</t>
  </si>
  <si>
    <t>SZR-MY4-N1-AC220V</t>
  </si>
  <si>
    <t>HONEYWELL</t>
  </si>
  <si>
    <t>CURRENT TRANSFORMER, KBM-03 300/5A 15VA, CLASS 3.0, MANUF#.LIGHT STAR, PART#.KBM-03-300/5A-15VA, FOR 043-H-102, DRWG: VM215A-002-A-202-55</t>
  </si>
  <si>
    <t>KBM-03-300/5A-15VA</t>
  </si>
  <si>
    <t xml:space="preserve">
043-H-102</t>
  </si>
  <si>
    <t>CURRENT TRANSFORMER, KBM-03 100/5A 5VA 
CLASS 3.0, FREQUENCY 50/60HZ, MAX VOLT 1.15KV, MANUF: LIGHT STAR, PART#KBM-03-100/5A-5VA, FOR 043-H-102, 043-H-104, DRWG: VM215A-002-A-202-55</t>
  </si>
  <si>
    <t>KBM-03-100/5A-5VA</t>
  </si>
  <si>
    <t xml:space="preserve">
043-H-102
043-H-104</t>
  </si>
  <si>
    <t>CURRENT TRANSFORMER, KBM-03 150/5A 5VA,  
CLASS 3.0, 50/60 HZ, MAX VOLT 1.15KV, MANUF: LIGHT STAR, PART#KBM-03-150/5A-5VA, FOR 043-H-102, DRWG: VM215A-002-A-202-55</t>
  </si>
  <si>
    <t>KBM-03-150/5A-5VA</t>
  </si>
  <si>
    <t>SCR, SILICON-CONTROLLED RECTIFIER, THYRO-PX 3-POLE 300HF, 3PX690-300HF, U=690V I=300A 3~ RELAY OUT: 4A 250V, MANUF: AEG/GERMANY, PART# 3PX690-300HF, FOR 043-H-102, DRWG: VM215A-002-A-202-55</t>
  </si>
  <si>
    <t> 3PX690-300HF</t>
  </si>
  <si>
    <t>FUSE 690V,350A, CLASS AR, IR=200KA, M300046,  MANUF: FERRAZSHAWMUT, PART # PC31UD69V350TF,  FOR 043-H-102, DRWG: VM215A-002-A-202-56</t>
  </si>
  <si>
    <t> PC31UD69V350TF</t>
  </si>
  <si>
    <t>FERRAZSHAWMUT</t>
  </si>
  <si>
    <t>PORTENTIAL TRANSFORMER, 3 PHASE- 690/110VAC, 25VA X 2, CLASS 1.0, FREQ 50HZ, MANUF: LIGHT STAR, PART#: KB0-20, FOR 043-H-101~105, DRWG: VM215A-002-A-202-55</t>
  </si>
  <si>
    <t>KB0-20</t>
  </si>
  <si>
    <t>RELAY, SZR-LY2-N1 230VAC, MANUF: HONEYWELL, PART# SZR-LY2-N1-AC220V, FOR 043-H-101~105, DRWG: VM215A-002-A-201-55</t>
  </si>
  <si>
    <t>SZR-LY2-N1-AC220V</t>
  </si>
  <si>
    <t>RELAY, 4PDT 24VDC, MANUF:HONEYWELL, PART# SZR-MY4-N1-DC24V, FOR 043-H-101~105, DRWG: VM215A-002-A-201-55</t>
  </si>
  <si>
    <t>SZR-MY4-N1-DC24V</t>
  </si>
  <si>
    <t>FUSE, 690V- 80A ,NH00 AM 80A/690V, MANUF# ETI, PART#. 004182413, FOR 043-H-102, DRWG: VM215A-002-A-202-55</t>
  </si>
  <si>
    <t>CONTACTOR, AF 1250 (COIL 230VAC) 
AF1250-30-22-70, MANUF#ABB, PART# 1SFL647001R7022, FOR 043-H-103, DRWG: VM215A-002-A-2013-55</t>
  </si>
  <si>
    <t>1SFL647001R7022</t>
  </si>
  <si>
    <t xml:space="preserve">
043-H-103</t>
  </si>
  <si>
    <t>CURRENT TRANSFORMER, KBM-05 1000/5A 40VA, CLASS 1.0, FREQUENCY 50/60 HZ, MAX VOLT 1.15KV, MANUF: DEESYS, PART#KBM-05-1-40VA-1000/5A, FOR 043-H-103, DRWG: VM215A-002-A-203-55</t>
  </si>
  <si>
    <t>KBM-05-1-40VA-1000/5A</t>
  </si>
  <si>
    <t>SCR, SILICON-CONTROLLED RECTIFIER, THYRO-PX 3-POLE 780HF, U=690V I=780A 3~ RELAY OUT: 4A 250V, MANUF: AEG/GERMANY, PART# 3PX690-780HF, FOR 043-H-103, DRWG: VM215A-002-A-203-55</t>
  </si>
  <si>
    <t>3PX690-780HF</t>
  </si>
  <si>
    <t>FUSE,690V-6A,  CH14X51 GG , MANUF#ETI, PART# 002630005, FOR 043-H-101~105, DRWG: VM215A-002-A-203-55</t>
  </si>
  <si>
    <t>002630005</t>
  </si>
  <si>
    <t>ZERO PHASE CURRENT, INSIDE DIA.100Ø, RATED CURR. 800A, PRIMARY/SECONDARY: 200MA/100MV, MANUF: DEESYS, PART#: DZR-100, FOR 043-H-102/104/105, DRW#: VM215A-002-A-202-55</t>
  </si>
  <si>
    <t>DZR-100</t>
  </si>
  <si>
    <t xml:space="preserve">
043-H-102
043-H-104
043-H-105</t>
  </si>
  <si>
    <t> DEESYS</t>
  </si>
  <si>
    <t>CURRENT TRANSFORMER, KBM-03 200/5A 15VA 
CLASS 1.0, FREQUENCY 50/60 HZ, MAX VOLT 1.15KV, MANUF:LIGHT STAR, PART # KBM-03-1-15VA-200/5A, FOR 043-H-104, DRWG: VM215A-002-A-204-55</t>
  </si>
  <si>
    <t>KBM-03-1-15VA-200/5A</t>
  </si>
  <si>
    <t xml:space="preserve">
043-H-104</t>
  </si>
  <si>
    <t>CURRENT TRANSFORMER, KBM-03 120/5A 5VA 
CLASS 1.0, FREQUENCY 50/60 HZ, MAX.VOLT 1150V, MANUF:LIGHT STAR, PART # KBM-03-1-15VA-200/5A, FOR 043-H-104, DRWG: VM215A-002-A-204-55</t>
  </si>
  <si>
    <t>FUSE, 690V- 100A, NV00 NH00, 100KA, 100A AM, IEC /EN 60269, DIN 43620,  MANUF: ETI, PART# 4182414, FOR 043-H-104~105, DRWG: VM215A-002-A-204-55</t>
  </si>
  <si>
    <t xml:space="preserve">
043-H-104
043-H-105</t>
  </si>
  <si>
    <t>CONTACTOR, AF 185 (COIL 230V.AC), AF185-30-22-70, MANUF: ABB, PART# 1SFL497001R7022, FOR 043-H-105, DRWG: VM215A-002-A-205-55</t>
  </si>
  <si>
    <t>1SFL497001R7022</t>
  </si>
  <si>
    <t xml:space="preserve">
043-H-105</t>
  </si>
  <si>
    <t>SCR, SILICON-CONTROLLED RECTIFIER, THYRO-PX 3-POLE 200HF, 3PX690- 200HF, U=690V I=200A 3~ RELAY OUT: 4A 250V, MANUF: AEG/GERMANY, PART # 3PX690-200HF ASM, FOR 043-H-104, 043-H-105, DRWG: VM215A-002-A-204-55, VM215A-002-A-205-55</t>
  </si>
  <si>
    <t>3PX690-200HF ASM</t>
  </si>
  <si>
    <t>FUSE, 500V 2A GG ,80KA, 10*38MM, MANUF: KACON, PART#KFS-B02, FOR 043-H-101~105, DRWG: VM215A-002-A-201-55</t>
  </si>
  <si>
    <t>KFS-B02</t>
  </si>
  <si>
    <t>KACON</t>
  </si>
  <si>
    <t>FUSE, 690VAC URD,630A, CLASS AR,X300078,  MANUF: FERRAZSHAMUT, PART#PC33UD69V630TF, FOR 043-H-103, DRWG: VM215A-002-A-203-55</t>
  </si>
  <si>
    <t>PC33UD69V630TF</t>
  </si>
  <si>
    <t>FERRAZSHAMUT</t>
  </si>
  <si>
    <t>FAN, 230V, 50/60 HZ, 0.29/0.35A, 64/80W, SCR VENTILATION FAN, PART#: W2E200-HK38-01, MANUF: EBMPAPST</t>
  </si>
  <si>
    <t>W2E200-HK38-01</t>
  </si>
  <si>
    <t>EBMPAPST</t>
  </si>
  <si>
    <t>METER, MULTI-MEASUREMENT, PART#: DIRIS A40, 110-400VAC, FOR 028-H-051, MANUF: SOCOMEC</t>
  </si>
  <si>
    <t>DIRIS A40</t>
  </si>
  <si>
    <t>041-H-011
028-H-051</t>
  </si>
  <si>
    <t>SOCOMEC</t>
  </si>
  <si>
    <t>SWITCH, SS-5GL-F 5A 125VAC 3A 250VAC, MANUFACTURER: OMRON, PART# SS-5GL-F</t>
  </si>
  <si>
    <t>SS-5GL-F</t>
  </si>
  <si>
    <t xml:space="preserve">
SSP06-EHP-401
SSP06-EHP-402
SSP06-EHP-404
SSP06-EHP-405</t>
  </si>
  <si>
    <t>SUB</t>
  </si>
  <si>
    <t>Prire included in item with Maximo no. 2000100909
Spare part for Elevator to immidiately replacement the damaged brake at RHDS elevator 020-A-101</t>
  </si>
  <si>
    <r>
      <t xml:space="preserve">Replace due to It is required by OEM
</t>
    </r>
    <r>
      <rPr>
        <sz val="10"/>
        <color rgb="FFFF0000"/>
        <rFont val="Arial"/>
        <family val="2"/>
      </rPr>
      <t>To delivery in year 2026</t>
    </r>
  </si>
  <si>
    <r>
      <t xml:space="preserve">Replace due to It is required by OEM
</t>
    </r>
    <r>
      <rPr>
        <sz val="10"/>
        <color rgb="FFFF0000"/>
        <rFont val="Arial"/>
        <family val="2"/>
      </rPr>
      <t>- To delivery by year 2026</t>
    </r>
  </si>
  <si>
    <t>- To delivery by year 2026
Spare part for Elevator to immidiately replacement during Catalyst Change Out at RHDS</t>
  </si>
  <si>
    <t>- 4 PCS to delivery by year 2025 and 4 PCS to delivery by year 2026
Spare part for Elevator to immidiately replacement during Catalyst Change Out at RHDS</t>
  </si>
  <si>
    <t>- 2 PCS to delivery by year 2025 and 2 PCS to delivery by year 2026
Spare part for Elevator to immidiately replacement during Catalyst Change Out at RHDS</t>
  </si>
  <si>
    <t>- 1 PCS to delivery by year 2025 and 1 PCS to delivery by year 2026
Spare part for Elevator to immidiately replacement during Catalyst Change Out at RHDS</t>
  </si>
  <si>
    <t>- To delivery by year 2026
To keep spare part for emergency case</t>
  </si>
  <si>
    <t>SEW</t>
  </si>
  <si>
    <t>HOWDEN</t>
  </si>
  <si>
    <t>(yes/no)</t>
  </si>
  <si>
    <t>Can supply?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</si>
</sst>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  <numFmt numFmtId="166" formatCode="0_);\(0\)"/>
    <numFmt numFmtId="167" formatCode="_(* #,##0.0_);_(* \(#,##0.0\);_(* &quot;-&quot;?_);_(@_)"/>
    <numFmt numFmtId="168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sz val="10"/>
      <color rgb="FF00B0F0"/>
      <name val="Arial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</cellStyleXfs>
  <cellXfs count="20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7" fontId="2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6" fontId="2" fillId="0" borderId="1" xfId="2" quotePrefix="1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vertical="center"/>
    </xf>
    <xf numFmtId="43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7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64" fontId="6" fillId="0" borderId="0" xfId="1" applyNumberFormat="1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6" fontId="2" fillId="0" borderId="1" xfId="2" quotePrefix="1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37" fontId="6" fillId="3" borderId="1" xfId="0" quotePrefix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vertical="center"/>
    </xf>
    <xf numFmtId="43" fontId="4" fillId="0" borderId="0" xfId="0" applyNumberFormat="1" applyFont="1" applyAlignment="1">
      <alignment vertical="center"/>
    </xf>
    <xf numFmtId="166" fontId="2" fillId="0" borderId="1" xfId="2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7" fontId="6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6" fontId="4" fillId="0" borderId="6" xfId="2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2" fillId="2" borderId="1" xfId="2" applyNumberFormat="1" applyFont="1" applyFill="1" applyBorder="1" applyAlignment="1">
      <alignment horizontal="left" vertical="center" wrapText="1"/>
    </xf>
    <xf numFmtId="166" fontId="2" fillId="2" borderId="1" xfId="2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1" xfId="1" quotePrefix="1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left" vertical="center"/>
    </xf>
    <xf numFmtId="3" fontId="2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166" fontId="4" fillId="0" borderId="6" xfId="2" applyNumberFormat="1" applyFont="1" applyFill="1" applyBorder="1" applyAlignment="1">
      <alignment horizontal="left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left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left" vertical="center" wrapText="1"/>
    </xf>
    <xf numFmtId="166" fontId="4" fillId="0" borderId="1" xfId="2" quotePrefix="1" applyNumberFormat="1" applyFont="1" applyFill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6" fontId="2" fillId="2" borderId="0" xfId="2" applyNumberFormat="1" applyFont="1" applyFill="1" applyBorder="1" applyAlignment="1">
      <alignment horizontal="center" vertical="center" wrapText="1"/>
    </xf>
    <xf numFmtId="166" fontId="4" fillId="0" borderId="0" xfId="2" applyNumberFormat="1" applyFont="1" applyFill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8" fontId="2" fillId="0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vertical="center"/>
    </xf>
    <xf numFmtId="166" fontId="15" fillId="0" borderId="1" xfId="2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166" fontId="2" fillId="0" borderId="6" xfId="2" applyNumberFormat="1" applyFont="1" applyFill="1" applyBorder="1" applyAlignment="1">
      <alignment horizontal="left" vertical="center" wrapText="1"/>
    </xf>
    <xf numFmtId="166" fontId="2" fillId="0" borderId="6" xfId="2" applyNumberFormat="1" applyFont="1" applyFill="1" applyBorder="1" applyAlignment="1">
      <alignment horizontal="center" vertical="center" wrapText="1"/>
    </xf>
    <xf numFmtId="166" fontId="9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166" fontId="2" fillId="0" borderId="1" xfId="2" quotePrefix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3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quotePrefix="1" applyNumberFormat="1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166" fontId="2" fillId="3" borderId="1" xfId="2" applyNumberFormat="1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164" fontId="2" fillId="3" borderId="1" xfId="1" applyNumberFormat="1" applyFont="1" applyFill="1" applyBorder="1" applyAlignment="1">
      <alignment vertical="center"/>
    </xf>
    <xf numFmtId="164" fontId="2" fillId="3" borderId="1" xfId="1" quotePrefix="1" applyNumberFormat="1" applyFont="1" applyFill="1" applyBorder="1" applyAlignment="1">
      <alignment horizontal="right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7" fontId="2" fillId="3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166" fontId="2" fillId="8" borderId="1" xfId="2" applyNumberFormat="1" applyFont="1" applyFill="1" applyBorder="1" applyAlignment="1">
      <alignment horizontal="left" vertical="center" wrapText="1"/>
    </xf>
    <xf numFmtId="166" fontId="9" fillId="8" borderId="1" xfId="2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6" fontId="2" fillId="8" borderId="1" xfId="2" applyNumberFormat="1" applyFont="1" applyFill="1" applyBorder="1" applyAlignment="1">
      <alignment horizontal="center" vertical="center" wrapText="1"/>
    </xf>
    <xf numFmtId="164" fontId="2" fillId="8" borderId="1" xfId="1" applyNumberFormat="1" applyFont="1" applyFill="1" applyBorder="1" applyAlignment="1">
      <alignment vertical="center"/>
    </xf>
    <xf numFmtId="3" fontId="2" fillId="8" borderId="1" xfId="0" applyNumberFormat="1" applyFont="1" applyFill="1" applyBorder="1" applyAlignment="1">
      <alignment horizontal="right" vertical="center"/>
    </xf>
    <xf numFmtId="37" fontId="2" fillId="8" borderId="1" xfId="0" quotePrefix="1" applyNumberFormat="1" applyFont="1" applyFill="1" applyBorder="1" applyAlignment="1">
      <alignment horizontal="center" vertical="center" wrapText="1"/>
    </xf>
    <xf numFmtId="164" fontId="2" fillId="8" borderId="1" xfId="1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8" fillId="9" borderId="9" xfId="0" applyFont="1" applyFill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6" fillId="4" borderId="1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Normal 2 5" xfId="3" xr:uid="{B9B86106-532B-41D7-A5D1-1ED616A80448}"/>
  </cellStyles>
  <dxfs count="77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81"/>
  <sheetViews>
    <sheetView view="pageBreakPreview" zoomScale="70" zoomScaleNormal="70" zoomScaleSheetLayoutView="70" workbookViewId="0">
      <pane xSplit="2" ySplit="4" topLeftCell="C21" activePane="bottomRight" state="frozen"/>
      <selection pane="topRight" activeCell="C1" sqref="C1"/>
      <selection pane="bottomLeft" activeCell="A5" sqref="A5"/>
      <selection pane="bottomRight" activeCell="F31" sqref="F31:K31"/>
    </sheetView>
  </sheetViews>
  <sheetFormatPr defaultColWidth="9.140625" defaultRowHeight="12.75" x14ac:dyDescent="0.25"/>
  <cols>
    <col min="1" max="1" width="5.85546875" style="5" customWidth="1"/>
    <col min="2" max="2" width="12.5703125" style="5" customWidth="1"/>
    <col min="3" max="3" width="56.85546875" style="19" customWidth="1"/>
    <col min="4" max="4" width="10.85546875" style="3" customWidth="1"/>
    <col min="5" max="5" width="13.5703125" style="3" customWidth="1"/>
    <col min="6" max="6" width="8.140625" style="5" customWidth="1"/>
    <col min="7" max="7" width="18.5703125" style="3" customWidth="1"/>
    <col min="8" max="8" width="8.85546875" style="3" customWidth="1"/>
    <col min="9" max="9" width="19.140625" style="3" customWidth="1"/>
    <col min="10" max="10" width="8.85546875" style="5" customWidth="1"/>
    <col min="11" max="11" width="19.85546875" style="5" customWidth="1"/>
    <col min="12" max="12" width="34.140625" style="5" customWidth="1"/>
    <col min="13" max="13" width="9.140625" style="3"/>
    <col min="14" max="14" width="15.85546875" style="4" customWidth="1"/>
    <col min="15" max="15" width="19.5703125" style="3" hidden="1" customWidth="1"/>
    <col min="16" max="16" width="21.85546875" style="3" hidden="1" customWidth="1"/>
    <col min="17" max="17" width="19.5703125" style="3" hidden="1" customWidth="1"/>
    <col min="18" max="16384" width="9.140625" style="3"/>
  </cols>
  <sheetData>
    <row r="1" spans="1:17" ht="24" customHeight="1" x14ac:dyDescent="0.25">
      <c r="A1" s="186" t="s">
        <v>57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7" ht="10.5" customHeight="1" x14ac:dyDescent="0.25"/>
    <row r="3" spans="1:17" s="6" customFormat="1" ht="23.45" customHeight="1" x14ac:dyDescent="0.25">
      <c r="A3" s="184" t="s">
        <v>4</v>
      </c>
      <c r="B3" s="184" t="s">
        <v>34</v>
      </c>
      <c r="C3" s="184" t="s">
        <v>33</v>
      </c>
      <c r="D3" s="184" t="s">
        <v>0</v>
      </c>
      <c r="E3" s="184" t="s">
        <v>58</v>
      </c>
      <c r="F3" s="187" t="s">
        <v>44</v>
      </c>
      <c r="G3" s="188"/>
      <c r="H3" s="187" t="s">
        <v>45</v>
      </c>
      <c r="I3" s="188"/>
      <c r="J3" s="187" t="s">
        <v>46</v>
      </c>
      <c r="K3" s="188"/>
      <c r="L3" s="184" t="s">
        <v>2</v>
      </c>
      <c r="N3" s="7"/>
      <c r="Q3" s="184"/>
    </row>
    <row r="4" spans="1:17" s="6" customFormat="1" ht="23.45" customHeight="1" x14ac:dyDescent="0.25">
      <c r="A4" s="185"/>
      <c r="B4" s="185"/>
      <c r="C4" s="185"/>
      <c r="D4" s="185"/>
      <c r="E4" s="185"/>
      <c r="F4" s="26" t="s">
        <v>42</v>
      </c>
      <c r="G4" s="26" t="s">
        <v>43</v>
      </c>
      <c r="H4" s="26" t="s">
        <v>42</v>
      </c>
      <c r="I4" s="26" t="s">
        <v>43</v>
      </c>
      <c r="J4" s="26" t="s">
        <v>42</v>
      </c>
      <c r="K4" s="26" t="s">
        <v>43</v>
      </c>
      <c r="L4" s="185"/>
      <c r="N4" s="7"/>
      <c r="Q4" s="185"/>
    </row>
    <row r="5" spans="1:17" s="9" customFormat="1" ht="33.950000000000003" customHeight="1" x14ac:dyDescent="0.2">
      <c r="A5" s="8">
        <v>1</v>
      </c>
      <c r="B5" s="8">
        <v>2029900030</v>
      </c>
      <c r="C5" s="20" t="s">
        <v>27</v>
      </c>
      <c r="D5" s="1" t="s">
        <v>10</v>
      </c>
      <c r="E5" s="38">
        <v>13072675.000000002</v>
      </c>
      <c r="F5" s="15">
        <v>10</v>
      </c>
      <c r="G5" s="12">
        <f t="shared" ref="G5:G35" si="0">F5*E5</f>
        <v>130726750.00000001</v>
      </c>
      <c r="H5" s="10"/>
      <c r="I5" s="12">
        <f>(H5*E5)</f>
        <v>0</v>
      </c>
      <c r="J5" s="43">
        <v>20</v>
      </c>
      <c r="K5" s="25">
        <f>J5*E5</f>
        <v>261453500.00000003</v>
      </c>
      <c r="L5" s="23" t="s">
        <v>36</v>
      </c>
      <c r="N5" s="34"/>
      <c r="O5" s="4"/>
      <c r="P5" s="35"/>
      <c r="Q5" s="17"/>
    </row>
    <row r="6" spans="1:17" ht="33.950000000000003" customHeight="1" x14ac:dyDescent="0.25">
      <c r="A6" s="8">
        <v>2</v>
      </c>
      <c r="B6" s="8">
        <v>2029900034</v>
      </c>
      <c r="C6" s="21" t="s">
        <v>8</v>
      </c>
      <c r="D6" s="10" t="s">
        <v>1</v>
      </c>
      <c r="E6" s="38">
        <v>30954000.000000004</v>
      </c>
      <c r="F6" s="12"/>
      <c r="G6" s="12">
        <f t="shared" si="0"/>
        <v>0</v>
      </c>
      <c r="H6" s="15">
        <v>5</v>
      </c>
      <c r="I6" s="12">
        <f t="shared" ref="I6:I35" si="1">(H6*E6)</f>
        <v>154770000.00000003</v>
      </c>
      <c r="J6" s="8"/>
      <c r="K6" s="25">
        <f t="shared" ref="K6:K35" si="2">J6*E6</f>
        <v>0</v>
      </c>
      <c r="L6" s="14" t="s">
        <v>55</v>
      </c>
      <c r="N6" s="34"/>
      <c r="O6" s="4"/>
      <c r="P6" s="35"/>
      <c r="Q6" s="18"/>
    </row>
    <row r="7" spans="1:17" s="9" customFormat="1" ht="33.950000000000003" customHeight="1" x14ac:dyDescent="0.2">
      <c r="A7" s="8">
        <v>3</v>
      </c>
      <c r="B7" s="8">
        <v>2029900020</v>
      </c>
      <c r="C7" s="20" t="s">
        <v>23</v>
      </c>
      <c r="D7" s="1" t="s">
        <v>10</v>
      </c>
      <c r="E7" s="38">
        <v>11300300</v>
      </c>
      <c r="F7" s="42">
        <v>10</v>
      </c>
      <c r="G7" s="12">
        <f t="shared" si="0"/>
        <v>113003000</v>
      </c>
      <c r="H7" s="10"/>
      <c r="I7" s="12">
        <f t="shared" si="1"/>
        <v>0</v>
      </c>
      <c r="J7" s="43">
        <v>10</v>
      </c>
      <c r="K7" s="25">
        <f t="shared" si="2"/>
        <v>113003000</v>
      </c>
      <c r="L7" s="16" t="s">
        <v>38</v>
      </c>
      <c r="N7" s="34"/>
      <c r="O7" s="4"/>
      <c r="P7" s="35"/>
      <c r="Q7" s="17"/>
    </row>
    <row r="8" spans="1:17" s="9" customFormat="1" ht="33.950000000000003" customHeight="1" x14ac:dyDescent="0.2">
      <c r="A8" s="8">
        <v>4</v>
      </c>
      <c r="B8" s="8">
        <v>2029900021</v>
      </c>
      <c r="C8" s="20" t="s">
        <v>24</v>
      </c>
      <c r="D8" s="1" t="s">
        <v>10</v>
      </c>
      <c r="E8" s="38">
        <v>12971200.000000002</v>
      </c>
      <c r="F8" s="42">
        <v>10</v>
      </c>
      <c r="G8" s="12">
        <f t="shared" si="0"/>
        <v>129712000.00000001</v>
      </c>
      <c r="H8" s="10"/>
      <c r="I8" s="12">
        <f t="shared" si="1"/>
        <v>0</v>
      </c>
      <c r="J8" s="43">
        <v>10</v>
      </c>
      <c r="K8" s="25">
        <f t="shared" si="2"/>
        <v>129712000.00000001</v>
      </c>
      <c r="L8" s="16" t="s">
        <v>38</v>
      </c>
      <c r="N8" s="34"/>
      <c r="O8" s="4"/>
      <c r="P8" s="35"/>
      <c r="Q8" s="17"/>
    </row>
    <row r="9" spans="1:17" s="9" customFormat="1" ht="33.950000000000003" customHeight="1" x14ac:dyDescent="0.2">
      <c r="A9" s="8">
        <v>5</v>
      </c>
      <c r="B9" s="8">
        <v>2029900019</v>
      </c>
      <c r="C9" s="20" t="s">
        <v>22</v>
      </c>
      <c r="D9" s="1" t="s">
        <v>10</v>
      </c>
      <c r="E9" s="38">
        <v>14051400.000000002</v>
      </c>
      <c r="F9" s="42">
        <v>10</v>
      </c>
      <c r="G9" s="12">
        <f t="shared" si="0"/>
        <v>140514000.00000003</v>
      </c>
      <c r="H9" s="10"/>
      <c r="I9" s="12">
        <f t="shared" si="1"/>
        <v>0</v>
      </c>
      <c r="J9" s="43">
        <v>10</v>
      </c>
      <c r="K9" s="25">
        <f t="shared" si="2"/>
        <v>140514000.00000003</v>
      </c>
      <c r="L9" s="16" t="s">
        <v>38</v>
      </c>
      <c r="N9" s="34"/>
      <c r="O9" s="4"/>
      <c r="P9" s="35"/>
      <c r="Q9" s="17"/>
    </row>
    <row r="10" spans="1:17" s="9" customFormat="1" ht="33.950000000000003" customHeight="1" x14ac:dyDescent="0.2">
      <c r="A10" s="8">
        <v>6</v>
      </c>
      <c r="B10" s="8">
        <v>2029900041</v>
      </c>
      <c r="C10" s="20" t="s">
        <v>17</v>
      </c>
      <c r="D10" s="1" t="s">
        <v>10</v>
      </c>
      <c r="E10" s="38">
        <v>1518000.0000000002</v>
      </c>
      <c r="F10" s="15">
        <v>5</v>
      </c>
      <c r="G10" s="12">
        <f t="shared" si="0"/>
        <v>7590000.0000000009</v>
      </c>
      <c r="H10" s="16"/>
      <c r="I10" s="12">
        <f t="shared" si="1"/>
        <v>0</v>
      </c>
      <c r="J10" s="16"/>
      <c r="K10" s="25">
        <f t="shared" si="2"/>
        <v>0</v>
      </c>
      <c r="L10" s="16"/>
      <c r="N10" s="34"/>
      <c r="O10" s="4"/>
      <c r="P10" s="35"/>
      <c r="Q10" s="17"/>
    </row>
    <row r="11" spans="1:17" s="9" customFormat="1" ht="33.950000000000003" customHeight="1" x14ac:dyDescent="0.2">
      <c r="A11" s="8">
        <v>7</v>
      </c>
      <c r="B11" s="8">
        <v>2029900022</v>
      </c>
      <c r="C11" s="20" t="s">
        <v>25</v>
      </c>
      <c r="D11" s="1" t="s">
        <v>10</v>
      </c>
      <c r="E11" s="38">
        <v>9637870</v>
      </c>
      <c r="F11" s="42">
        <v>10</v>
      </c>
      <c r="G11" s="12">
        <f t="shared" si="0"/>
        <v>96378700</v>
      </c>
      <c r="H11" s="10"/>
      <c r="I11" s="12">
        <f t="shared" si="1"/>
        <v>0</v>
      </c>
      <c r="J11" s="10">
        <v>9</v>
      </c>
      <c r="K11" s="25">
        <f t="shared" si="2"/>
        <v>86740830</v>
      </c>
      <c r="L11" s="16" t="s">
        <v>38</v>
      </c>
      <c r="N11" s="34"/>
      <c r="O11" s="4"/>
      <c r="P11" s="35"/>
      <c r="Q11" s="17"/>
    </row>
    <row r="12" spans="1:17" s="9" customFormat="1" ht="33.950000000000003" customHeight="1" x14ac:dyDescent="0.2">
      <c r="A12" s="8">
        <v>8</v>
      </c>
      <c r="B12" s="8">
        <v>2029900023</v>
      </c>
      <c r="C12" s="20" t="s">
        <v>26</v>
      </c>
      <c r="D12" s="1" t="s">
        <v>10</v>
      </c>
      <c r="E12" s="38">
        <v>12673232.000000002</v>
      </c>
      <c r="F12" s="42">
        <v>10</v>
      </c>
      <c r="G12" s="12">
        <f t="shared" si="0"/>
        <v>126732320.00000001</v>
      </c>
      <c r="H12" s="10"/>
      <c r="I12" s="12">
        <f t="shared" si="1"/>
        <v>0</v>
      </c>
      <c r="J12" s="43">
        <v>10</v>
      </c>
      <c r="K12" s="25">
        <f t="shared" si="2"/>
        <v>126732320.00000001</v>
      </c>
      <c r="L12" s="16" t="s">
        <v>38</v>
      </c>
      <c r="N12" s="34"/>
      <c r="O12" s="4"/>
      <c r="P12" s="35"/>
      <c r="Q12" s="17"/>
    </row>
    <row r="13" spans="1:17" s="9" customFormat="1" ht="33.950000000000003" customHeight="1" x14ac:dyDescent="0.2">
      <c r="A13" s="8">
        <v>9</v>
      </c>
      <c r="B13" s="8">
        <v>2029900043</v>
      </c>
      <c r="C13" s="20" t="s">
        <v>19</v>
      </c>
      <c r="D13" s="1" t="s">
        <v>10</v>
      </c>
      <c r="E13" s="38">
        <v>2915000.0000000005</v>
      </c>
      <c r="F13" s="12"/>
      <c r="G13" s="12">
        <f t="shared" si="0"/>
        <v>0</v>
      </c>
      <c r="H13" s="16">
        <v>5</v>
      </c>
      <c r="I13" s="12">
        <f t="shared" si="1"/>
        <v>14575000.000000002</v>
      </c>
      <c r="J13" s="16"/>
      <c r="K13" s="25">
        <f t="shared" si="2"/>
        <v>0</v>
      </c>
      <c r="L13" s="16"/>
      <c r="N13" s="34"/>
      <c r="O13" s="4"/>
      <c r="P13" s="35"/>
      <c r="Q13" s="17"/>
    </row>
    <row r="14" spans="1:17" ht="33.950000000000003" customHeight="1" x14ac:dyDescent="0.25">
      <c r="A14" s="8">
        <v>10</v>
      </c>
      <c r="B14" s="8">
        <v>2029900029</v>
      </c>
      <c r="C14" s="21" t="s">
        <v>51</v>
      </c>
      <c r="D14" s="10" t="s">
        <v>1</v>
      </c>
      <c r="E14" s="38">
        <v>13200000.000000002</v>
      </c>
      <c r="F14" s="12">
        <v>10</v>
      </c>
      <c r="G14" s="12">
        <f t="shared" si="0"/>
        <v>132000000.00000001</v>
      </c>
      <c r="H14" s="13"/>
      <c r="I14" s="12">
        <f t="shared" si="1"/>
        <v>0</v>
      </c>
      <c r="J14" s="44">
        <v>10</v>
      </c>
      <c r="K14" s="25">
        <f t="shared" si="2"/>
        <v>132000000.00000001</v>
      </c>
      <c r="L14" s="14" t="s">
        <v>52</v>
      </c>
      <c r="N14" s="34"/>
      <c r="O14" s="4"/>
      <c r="P14" s="35"/>
      <c r="Q14" s="18"/>
    </row>
    <row r="15" spans="1:17" s="11" customFormat="1" ht="33.950000000000003" customHeight="1" x14ac:dyDescent="0.25">
      <c r="A15" s="8">
        <v>11</v>
      </c>
      <c r="B15" s="8">
        <v>2029900016</v>
      </c>
      <c r="C15" s="21" t="s">
        <v>6</v>
      </c>
      <c r="D15" s="10" t="s">
        <v>1</v>
      </c>
      <c r="E15" s="39">
        <v>508200.00000000006</v>
      </c>
      <c r="F15" s="15">
        <v>48</v>
      </c>
      <c r="G15" s="12">
        <f t="shared" si="0"/>
        <v>24393600.000000004</v>
      </c>
      <c r="H15" s="13"/>
      <c r="I15" s="12">
        <f t="shared" si="1"/>
        <v>0</v>
      </c>
      <c r="J15" s="8"/>
      <c r="K15" s="25">
        <f t="shared" si="2"/>
        <v>0</v>
      </c>
      <c r="L15" s="14"/>
      <c r="N15" s="34"/>
      <c r="O15" s="37"/>
      <c r="P15" s="35"/>
      <c r="Q15" s="18"/>
    </row>
    <row r="16" spans="1:17" s="9" customFormat="1" ht="33.950000000000003" customHeight="1" x14ac:dyDescent="0.2">
      <c r="A16" s="8">
        <v>12</v>
      </c>
      <c r="B16" s="8">
        <v>2029900024</v>
      </c>
      <c r="C16" s="20" t="s">
        <v>12</v>
      </c>
      <c r="D16" s="1" t="s">
        <v>10</v>
      </c>
      <c r="E16" s="38">
        <v>308000</v>
      </c>
      <c r="F16" s="2"/>
      <c r="G16" s="12">
        <f t="shared" si="0"/>
        <v>0</v>
      </c>
      <c r="H16" s="16">
        <v>10</v>
      </c>
      <c r="I16" s="12">
        <f t="shared" si="1"/>
        <v>3080000</v>
      </c>
      <c r="J16" s="16"/>
      <c r="K16" s="25">
        <f t="shared" si="2"/>
        <v>0</v>
      </c>
      <c r="L16" s="23" t="s">
        <v>40</v>
      </c>
      <c r="N16" s="34"/>
      <c r="O16" s="4"/>
      <c r="P16" s="35"/>
      <c r="Q16" s="17"/>
    </row>
    <row r="17" spans="1:17" s="9" customFormat="1" ht="50.45" customHeight="1" x14ac:dyDescent="0.2">
      <c r="A17" s="8">
        <v>13</v>
      </c>
      <c r="B17" s="8">
        <v>2029900028</v>
      </c>
      <c r="C17" s="20" t="s">
        <v>15</v>
      </c>
      <c r="D17" s="1" t="s">
        <v>10</v>
      </c>
      <c r="E17" s="38">
        <v>418000.00000000006</v>
      </c>
      <c r="F17" s="2"/>
      <c r="G17" s="12">
        <f t="shared" si="0"/>
        <v>0</v>
      </c>
      <c r="H17" s="16"/>
      <c r="I17" s="12">
        <f t="shared" si="1"/>
        <v>0</v>
      </c>
      <c r="J17" s="16">
        <v>5</v>
      </c>
      <c r="K17" s="25">
        <f t="shared" si="2"/>
        <v>2090000.0000000002</v>
      </c>
      <c r="L17" s="23" t="s">
        <v>56</v>
      </c>
      <c r="N17" s="34"/>
      <c r="O17" s="4"/>
      <c r="P17" s="35"/>
      <c r="Q17" s="17"/>
    </row>
    <row r="18" spans="1:17" s="9" customFormat="1" ht="33.950000000000003" customHeight="1" x14ac:dyDescent="0.2">
      <c r="A18" s="8">
        <v>14</v>
      </c>
      <c r="B18" s="8">
        <v>2029900017</v>
      </c>
      <c r="C18" s="20" t="s">
        <v>11</v>
      </c>
      <c r="D18" s="1" t="s">
        <v>10</v>
      </c>
      <c r="E18" s="38">
        <v>500500.00000000006</v>
      </c>
      <c r="F18" s="15">
        <v>5</v>
      </c>
      <c r="G18" s="12">
        <f t="shared" si="0"/>
        <v>2502500.0000000005</v>
      </c>
      <c r="H18" s="16"/>
      <c r="I18" s="12">
        <f t="shared" si="1"/>
        <v>0</v>
      </c>
      <c r="J18" s="16"/>
      <c r="K18" s="25">
        <f t="shared" si="2"/>
        <v>0</v>
      </c>
      <c r="L18" s="16"/>
      <c r="N18" s="34"/>
      <c r="O18" s="4"/>
      <c r="P18" s="35"/>
      <c r="Q18" s="17"/>
    </row>
    <row r="19" spans="1:17" s="9" customFormat="1" ht="33.950000000000003" customHeight="1" x14ac:dyDescent="0.2">
      <c r="A19" s="8">
        <v>15</v>
      </c>
      <c r="B19" s="8">
        <v>2050953054</v>
      </c>
      <c r="C19" s="20" t="s">
        <v>21</v>
      </c>
      <c r="D19" s="1" t="s">
        <v>10</v>
      </c>
      <c r="E19" s="38">
        <v>1257080</v>
      </c>
      <c r="F19" s="15">
        <v>5</v>
      </c>
      <c r="G19" s="12">
        <f t="shared" si="0"/>
        <v>6285400</v>
      </c>
      <c r="H19" s="8"/>
      <c r="I19" s="12">
        <f t="shared" si="1"/>
        <v>0</v>
      </c>
      <c r="J19" s="10"/>
      <c r="K19" s="25">
        <f t="shared" si="2"/>
        <v>0</v>
      </c>
      <c r="L19" s="16"/>
      <c r="N19" s="34"/>
      <c r="O19" s="4"/>
      <c r="P19" s="35"/>
      <c r="Q19" s="17"/>
    </row>
    <row r="20" spans="1:17" s="9" customFormat="1" ht="33.950000000000003" customHeight="1" x14ac:dyDescent="0.2">
      <c r="A20" s="8">
        <v>16</v>
      </c>
      <c r="B20" s="8">
        <v>2050952875</v>
      </c>
      <c r="C20" s="20" t="s">
        <v>9</v>
      </c>
      <c r="D20" s="1" t="s">
        <v>10</v>
      </c>
      <c r="E20" s="38">
        <v>1895300.0000000002</v>
      </c>
      <c r="F20" s="15">
        <v>5</v>
      </c>
      <c r="G20" s="12">
        <f t="shared" si="0"/>
        <v>9476500.0000000019</v>
      </c>
      <c r="H20" s="16"/>
      <c r="I20" s="12">
        <f t="shared" si="1"/>
        <v>0</v>
      </c>
      <c r="J20" s="16"/>
      <c r="K20" s="25">
        <f t="shared" si="2"/>
        <v>0</v>
      </c>
      <c r="L20" s="16"/>
      <c r="N20" s="34"/>
      <c r="O20" s="4"/>
      <c r="P20" s="35"/>
      <c r="Q20" s="17"/>
    </row>
    <row r="21" spans="1:17" s="9" customFormat="1" ht="33.950000000000003" customHeight="1" x14ac:dyDescent="0.2">
      <c r="A21" s="8">
        <v>17</v>
      </c>
      <c r="B21" s="8">
        <v>2029900038</v>
      </c>
      <c r="C21" s="20" t="s">
        <v>31</v>
      </c>
      <c r="D21" s="1" t="s">
        <v>10</v>
      </c>
      <c r="E21" s="38">
        <v>2090000.0000000005</v>
      </c>
      <c r="F21" s="15"/>
      <c r="G21" s="12">
        <f t="shared" si="0"/>
        <v>0</v>
      </c>
      <c r="H21" s="15">
        <v>5</v>
      </c>
      <c r="I21" s="12">
        <f t="shared" si="1"/>
        <v>10450000.000000002</v>
      </c>
      <c r="J21" s="10"/>
      <c r="K21" s="25">
        <f t="shared" si="2"/>
        <v>0</v>
      </c>
      <c r="L21" s="16"/>
      <c r="N21" s="34"/>
      <c r="O21" s="4"/>
      <c r="P21" s="35"/>
      <c r="Q21" s="17"/>
    </row>
    <row r="22" spans="1:17" s="9" customFormat="1" ht="33.950000000000003" customHeight="1" x14ac:dyDescent="0.2">
      <c r="A22" s="8">
        <v>18</v>
      </c>
      <c r="B22" s="8">
        <v>2029900042</v>
      </c>
      <c r="C22" s="20" t="s">
        <v>18</v>
      </c>
      <c r="D22" s="1" t="s">
        <v>10</v>
      </c>
      <c r="E22" s="38">
        <v>2112000</v>
      </c>
      <c r="F22" s="12"/>
      <c r="G22" s="12">
        <f t="shared" si="0"/>
        <v>0</v>
      </c>
      <c r="H22" s="15">
        <v>5</v>
      </c>
      <c r="I22" s="12">
        <f t="shared" si="1"/>
        <v>10560000</v>
      </c>
      <c r="J22" s="16"/>
      <c r="K22" s="25">
        <f t="shared" si="2"/>
        <v>0</v>
      </c>
      <c r="L22" s="16"/>
      <c r="N22" s="34"/>
      <c r="O22" s="4"/>
      <c r="P22" s="35"/>
      <c r="Q22" s="17"/>
    </row>
    <row r="23" spans="1:17" s="9" customFormat="1" ht="33.950000000000003" customHeight="1" x14ac:dyDescent="0.2">
      <c r="A23" s="8">
        <v>19</v>
      </c>
      <c r="B23" s="8">
        <v>2029900037</v>
      </c>
      <c r="C23" s="20" t="s">
        <v>30</v>
      </c>
      <c r="D23" s="1" t="s">
        <v>10</v>
      </c>
      <c r="E23" s="38">
        <v>3614270.0000000005</v>
      </c>
      <c r="F23" s="15"/>
      <c r="G23" s="12">
        <f t="shared" si="0"/>
        <v>0</v>
      </c>
      <c r="H23" s="8"/>
      <c r="I23" s="12">
        <f t="shared" si="1"/>
        <v>0</v>
      </c>
      <c r="J23" s="15">
        <v>5</v>
      </c>
      <c r="K23" s="25">
        <f t="shared" si="2"/>
        <v>18071350.000000004</v>
      </c>
      <c r="L23" s="16"/>
      <c r="N23" s="34"/>
      <c r="O23" s="4"/>
      <c r="P23" s="35"/>
      <c r="Q23" s="17"/>
    </row>
    <row r="24" spans="1:17" s="9" customFormat="1" ht="33.950000000000003" customHeight="1" x14ac:dyDescent="0.2">
      <c r="A24" s="8">
        <v>20</v>
      </c>
      <c r="B24" s="8">
        <v>2029900044</v>
      </c>
      <c r="C24" s="20" t="s">
        <v>20</v>
      </c>
      <c r="D24" s="1" t="s">
        <v>10</v>
      </c>
      <c r="E24" s="38">
        <v>2596000</v>
      </c>
      <c r="F24" s="12"/>
      <c r="G24" s="12">
        <f t="shared" si="0"/>
        <v>0</v>
      </c>
      <c r="H24" s="16"/>
      <c r="I24" s="12">
        <f t="shared" si="1"/>
        <v>0</v>
      </c>
      <c r="J24" s="15">
        <v>5</v>
      </c>
      <c r="K24" s="25">
        <f t="shared" si="2"/>
        <v>12980000</v>
      </c>
      <c r="L24" s="16"/>
      <c r="N24" s="34"/>
      <c r="O24" s="4"/>
      <c r="P24" s="35"/>
      <c r="Q24" s="17"/>
    </row>
    <row r="25" spans="1:17" s="9" customFormat="1" ht="33.950000000000003" customHeight="1" x14ac:dyDescent="0.2">
      <c r="A25" s="8">
        <v>21</v>
      </c>
      <c r="B25" s="8">
        <v>2029900035</v>
      </c>
      <c r="C25" s="20" t="s">
        <v>28</v>
      </c>
      <c r="D25" s="1" t="s">
        <v>10</v>
      </c>
      <c r="E25" s="38">
        <v>5971350.0000000009</v>
      </c>
      <c r="F25" s="15"/>
      <c r="G25" s="12">
        <f t="shared" si="0"/>
        <v>0</v>
      </c>
      <c r="H25" s="8"/>
      <c r="I25" s="12">
        <f t="shared" si="1"/>
        <v>0</v>
      </c>
      <c r="J25" s="15">
        <v>5</v>
      </c>
      <c r="K25" s="25">
        <f t="shared" si="2"/>
        <v>29856750.000000004</v>
      </c>
      <c r="L25" s="16"/>
      <c r="N25" s="34"/>
      <c r="O25" s="4"/>
      <c r="P25" s="35"/>
      <c r="Q25" s="17"/>
    </row>
    <row r="26" spans="1:17" s="9" customFormat="1" ht="33.950000000000003" customHeight="1" x14ac:dyDescent="0.2">
      <c r="A26" s="8">
        <v>22</v>
      </c>
      <c r="B26" s="8">
        <v>2029900032</v>
      </c>
      <c r="C26" s="20" t="s">
        <v>16</v>
      </c>
      <c r="D26" s="1" t="s">
        <v>10</v>
      </c>
      <c r="E26" s="38">
        <v>5555000</v>
      </c>
      <c r="F26" s="15">
        <v>5</v>
      </c>
      <c r="G26" s="12">
        <f t="shared" si="0"/>
        <v>27775000</v>
      </c>
      <c r="H26" s="16"/>
      <c r="I26" s="12">
        <f t="shared" si="1"/>
        <v>0</v>
      </c>
      <c r="J26" s="16"/>
      <c r="K26" s="25">
        <f t="shared" si="2"/>
        <v>0</v>
      </c>
      <c r="L26" s="16"/>
      <c r="N26" s="34"/>
      <c r="O26" s="4"/>
      <c r="P26" s="35"/>
      <c r="Q26" s="17"/>
    </row>
    <row r="27" spans="1:17" s="11" customFormat="1" ht="33.950000000000003" customHeight="1" x14ac:dyDescent="0.25">
      <c r="A27" s="8">
        <v>23</v>
      </c>
      <c r="B27" s="8">
        <v>2029900027</v>
      </c>
      <c r="C27" s="21" t="s">
        <v>7</v>
      </c>
      <c r="D27" s="10" t="s">
        <v>1</v>
      </c>
      <c r="E27" s="39">
        <v>16830000</v>
      </c>
      <c r="F27" s="15">
        <v>10</v>
      </c>
      <c r="G27" s="12">
        <f t="shared" si="0"/>
        <v>168300000</v>
      </c>
      <c r="H27" s="13"/>
      <c r="I27" s="12">
        <f t="shared" si="1"/>
        <v>0</v>
      </c>
      <c r="J27" s="8"/>
      <c r="K27" s="25">
        <f t="shared" si="2"/>
        <v>0</v>
      </c>
      <c r="L27" s="23" t="s">
        <v>39</v>
      </c>
      <c r="N27" s="34"/>
      <c r="O27" s="37"/>
      <c r="P27" s="35"/>
      <c r="Q27" s="18"/>
    </row>
    <row r="28" spans="1:17" s="9" customFormat="1" ht="33.950000000000003" customHeight="1" x14ac:dyDescent="0.2">
      <c r="A28" s="8">
        <v>24</v>
      </c>
      <c r="B28" s="8">
        <v>2029900036</v>
      </c>
      <c r="C28" s="20" t="s">
        <v>29</v>
      </c>
      <c r="D28" s="1" t="s">
        <v>10</v>
      </c>
      <c r="E28" s="38">
        <v>9546020</v>
      </c>
      <c r="F28" s="15"/>
      <c r="G28" s="12">
        <f t="shared" si="0"/>
        <v>0</v>
      </c>
      <c r="H28" s="15">
        <v>5</v>
      </c>
      <c r="I28" s="12">
        <f t="shared" si="1"/>
        <v>47730100</v>
      </c>
      <c r="J28" s="10"/>
      <c r="K28" s="25">
        <f t="shared" si="2"/>
        <v>0</v>
      </c>
      <c r="L28" s="16"/>
      <c r="N28" s="34"/>
      <c r="O28" s="4"/>
      <c r="P28" s="35"/>
      <c r="Q28" s="17"/>
    </row>
    <row r="29" spans="1:17" s="9" customFormat="1" ht="33.950000000000003" customHeight="1" x14ac:dyDescent="0.2">
      <c r="A29" s="8">
        <v>25</v>
      </c>
      <c r="B29" s="8">
        <v>2029900025</v>
      </c>
      <c r="C29" s="20" t="s">
        <v>13</v>
      </c>
      <c r="D29" s="1" t="s">
        <v>10</v>
      </c>
      <c r="E29" s="38">
        <v>5280000</v>
      </c>
      <c r="F29" s="16"/>
      <c r="G29" s="12">
        <f t="shared" si="0"/>
        <v>0</v>
      </c>
      <c r="H29" s="41">
        <v>40</v>
      </c>
      <c r="I29" s="12">
        <f t="shared" si="1"/>
        <v>211200000</v>
      </c>
      <c r="J29" s="16"/>
      <c r="K29" s="25">
        <f t="shared" si="2"/>
        <v>0</v>
      </c>
      <c r="L29" s="16" t="s">
        <v>50</v>
      </c>
      <c r="N29" s="34"/>
      <c r="O29" s="4"/>
      <c r="P29" s="35"/>
      <c r="Q29" s="17"/>
    </row>
    <row r="30" spans="1:17" s="9" customFormat="1" ht="33.950000000000003" customHeight="1" x14ac:dyDescent="0.2">
      <c r="A30" s="8">
        <v>26</v>
      </c>
      <c r="B30" s="8">
        <v>2029900047</v>
      </c>
      <c r="C30" s="20" t="s">
        <v>32</v>
      </c>
      <c r="D30" s="1" t="s">
        <v>10</v>
      </c>
      <c r="E30" s="38">
        <v>10607080</v>
      </c>
      <c r="F30" s="16"/>
      <c r="G30" s="12">
        <f t="shared" si="0"/>
        <v>0</v>
      </c>
      <c r="H30" s="8"/>
      <c r="I30" s="12">
        <f t="shared" si="1"/>
        <v>0</v>
      </c>
      <c r="J30" s="15">
        <v>5</v>
      </c>
      <c r="K30" s="25">
        <f t="shared" si="2"/>
        <v>53035400</v>
      </c>
      <c r="L30" s="16"/>
      <c r="N30" s="34"/>
      <c r="O30" s="4"/>
      <c r="P30" s="35"/>
      <c r="Q30" s="17"/>
    </row>
    <row r="31" spans="1:17" s="9" customFormat="1" ht="33.950000000000003" customHeight="1" x14ac:dyDescent="0.2">
      <c r="A31" s="8">
        <v>27</v>
      </c>
      <c r="B31" s="8">
        <v>2029900040</v>
      </c>
      <c r="C31" s="40" t="s">
        <v>60</v>
      </c>
      <c r="D31" s="1" t="s">
        <v>10</v>
      </c>
      <c r="E31" s="38">
        <v>194898000.00000003</v>
      </c>
      <c r="F31" s="16">
        <v>10</v>
      </c>
      <c r="G31" s="12">
        <f t="shared" si="0"/>
        <v>1948980000.0000002</v>
      </c>
      <c r="H31" s="16">
        <v>10</v>
      </c>
      <c r="I31" s="12">
        <f t="shared" si="1"/>
        <v>1948980000.0000002</v>
      </c>
      <c r="J31" s="16">
        <v>10</v>
      </c>
      <c r="K31" s="25">
        <f t="shared" si="2"/>
        <v>1948980000.0000002</v>
      </c>
      <c r="L31" s="16" t="s">
        <v>48</v>
      </c>
      <c r="N31" s="34"/>
      <c r="O31" s="4"/>
      <c r="P31" s="35"/>
      <c r="Q31" s="17"/>
    </row>
    <row r="32" spans="1:17" s="9" customFormat="1" ht="33.950000000000003" customHeight="1" x14ac:dyDescent="0.2">
      <c r="A32" s="8">
        <v>28</v>
      </c>
      <c r="B32" s="8">
        <v>2029900026</v>
      </c>
      <c r="C32" s="20" t="s">
        <v>14</v>
      </c>
      <c r="D32" s="1" t="s">
        <v>10</v>
      </c>
      <c r="E32" s="38">
        <v>13205940.000000002</v>
      </c>
      <c r="F32" s="16">
        <v>60</v>
      </c>
      <c r="G32" s="12">
        <f t="shared" si="0"/>
        <v>792356400.00000012</v>
      </c>
      <c r="H32" s="16"/>
      <c r="I32" s="12">
        <f t="shared" si="1"/>
        <v>0</v>
      </c>
      <c r="J32" s="16"/>
      <c r="K32" s="25">
        <f t="shared" si="2"/>
        <v>0</v>
      </c>
      <c r="L32" s="23" t="s">
        <v>35</v>
      </c>
      <c r="N32" s="34"/>
      <c r="O32" s="4"/>
      <c r="P32" s="35"/>
      <c r="Q32" s="17"/>
    </row>
    <row r="33" spans="1:17" s="11" customFormat="1" ht="33.950000000000003" customHeight="1" x14ac:dyDescent="0.25">
      <c r="A33" s="8">
        <v>29</v>
      </c>
      <c r="B33" s="10">
        <v>2001402584</v>
      </c>
      <c r="C33" s="21" t="s">
        <v>5</v>
      </c>
      <c r="D33" s="10" t="s">
        <v>3</v>
      </c>
      <c r="E33" s="39">
        <v>638000</v>
      </c>
      <c r="F33" s="16"/>
      <c r="G33" s="12">
        <f t="shared" si="0"/>
        <v>0</v>
      </c>
      <c r="H33" s="41">
        <v>650</v>
      </c>
      <c r="I33" s="12">
        <f t="shared" si="1"/>
        <v>414700000</v>
      </c>
      <c r="J33" s="8"/>
      <c r="K33" s="25">
        <f t="shared" si="2"/>
        <v>0</v>
      </c>
      <c r="L33" s="14" t="s">
        <v>47</v>
      </c>
      <c r="N33" s="34"/>
      <c r="O33" s="37"/>
      <c r="P33" s="35"/>
      <c r="Q33" s="18"/>
    </row>
    <row r="34" spans="1:17" s="9" customFormat="1" ht="33.950000000000003" customHeight="1" x14ac:dyDescent="0.2">
      <c r="A34" s="8">
        <v>30</v>
      </c>
      <c r="B34" s="8">
        <v>2001402594</v>
      </c>
      <c r="C34" s="20" t="s">
        <v>37</v>
      </c>
      <c r="D34" s="1" t="s">
        <v>3</v>
      </c>
      <c r="E34" s="38">
        <v>11161145.600000001</v>
      </c>
      <c r="F34" s="16"/>
      <c r="G34" s="12">
        <f t="shared" si="0"/>
        <v>0</v>
      </c>
      <c r="H34" s="16">
        <v>25</v>
      </c>
      <c r="I34" s="12">
        <f t="shared" si="1"/>
        <v>279028640.00000006</v>
      </c>
      <c r="J34" s="16"/>
      <c r="K34" s="25">
        <f t="shared" si="2"/>
        <v>0</v>
      </c>
      <c r="L34" s="16" t="s">
        <v>49</v>
      </c>
      <c r="N34" s="34"/>
      <c r="O34" s="4"/>
      <c r="P34" s="35"/>
      <c r="Q34" s="17"/>
    </row>
    <row r="35" spans="1:17" ht="33.950000000000003" customHeight="1" x14ac:dyDescent="0.25">
      <c r="A35" s="8">
        <v>31</v>
      </c>
      <c r="B35" s="16">
        <v>2051900078</v>
      </c>
      <c r="C35" s="24" t="s">
        <v>59</v>
      </c>
      <c r="D35" s="16" t="s">
        <v>1</v>
      </c>
      <c r="E35" s="38">
        <v>308000</v>
      </c>
      <c r="F35" s="16">
        <v>10</v>
      </c>
      <c r="G35" s="12">
        <f t="shared" si="0"/>
        <v>3080000</v>
      </c>
      <c r="H35" s="16">
        <v>10</v>
      </c>
      <c r="I35" s="12">
        <f t="shared" si="1"/>
        <v>3080000</v>
      </c>
      <c r="J35" s="16">
        <v>10</v>
      </c>
      <c r="K35" s="25">
        <f t="shared" si="2"/>
        <v>3080000</v>
      </c>
      <c r="L35" s="23" t="s">
        <v>41</v>
      </c>
      <c r="N35" s="34"/>
      <c r="O35" s="4"/>
      <c r="P35" s="35"/>
      <c r="Q35" s="27"/>
    </row>
    <row r="36" spans="1:17" x14ac:dyDescent="0.25">
      <c r="F36" s="16"/>
      <c r="G36" s="28">
        <f>SUM(G5:G35)</f>
        <v>3859806170</v>
      </c>
      <c r="H36" s="29"/>
      <c r="I36" s="28">
        <f>SUM(I5:I35)</f>
        <v>3098153740</v>
      </c>
      <c r="J36" s="30"/>
      <c r="K36" s="31">
        <f>SUM(K5:K35)</f>
        <v>3058249150</v>
      </c>
      <c r="L36" s="30" t="s">
        <v>53</v>
      </c>
      <c r="N36" s="36"/>
    </row>
    <row r="37" spans="1:17" x14ac:dyDescent="0.25">
      <c r="F37" s="16"/>
      <c r="G37" s="32">
        <f>G36/24000</f>
        <v>160825.25708333333</v>
      </c>
      <c r="H37" s="29"/>
      <c r="I37" s="32">
        <f>I36/24000</f>
        <v>129089.73916666667</v>
      </c>
      <c r="J37" s="30"/>
      <c r="K37" s="33">
        <f>K36/24000</f>
        <v>127427.04791666666</v>
      </c>
      <c r="L37" s="30" t="s">
        <v>54</v>
      </c>
      <c r="N37" s="36"/>
    </row>
    <row r="38" spans="1:17" x14ac:dyDescent="0.25">
      <c r="N38" s="36"/>
    </row>
    <row r="39" spans="1:17" x14ac:dyDescent="0.25">
      <c r="N39" s="36"/>
    </row>
    <row r="40" spans="1:17" x14ac:dyDescent="0.25">
      <c r="N40" s="36"/>
    </row>
    <row r="41" spans="1:17" x14ac:dyDescent="0.25">
      <c r="N41" s="36"/>
    </row>
    <row r="42" spans="1:17" x14ac:dyDescent="0.25">
      <c r="N42" s="36"/>
    </row>
    <row r="43" spans="1:17" x14ac:dyDescent="0.25">
      <c r="N43" s="36"/>
    </row>
    <row r="44" spans="1:17" x14ac:dyDescent="0.25">
      <c r="N44" s="36"/>
    </row>
    <row r="45" spans="1:17" x14ac:dyDescent="0.25">
      <c r="N45" s="36"/>
    </row>
    <row r="46" spans="1:17" x14ac:dyDescent="0.25">
      <c r="N46" s="36"/>
    </row>
    <row r="47" spans="1:17" x14ac:dyDescent="0.25">
      <c r="N47" s="36"/>
    </row>
    <row r="48" spans="1:17" x14ac:dyDescent="0.25">
      <c r="N48" s="36"/>
    </row>
    <row r="49" spans="14:14" x14ac:dyDescent="0.25">
      <c r="N49" s="36"/>
    </row>
    <row r="50" spans="14:14" x14ac:dyDescent="0.25">
      <c r="N50" s="36"/>
    </row>
    <row r="51" spans="14:14" x14ac:dyDescent="0.25">
      <c r="N51" s="36"/>
    </row>
    <row r="52" spans="14:14" x14ac:dyDescent="0.25">
      <c r="N52" s="36"/>
    </row>
    <row r="53" spans="14:14" x14ac:dyDescent="0.25">
      <c r="N53" s="36"/>
    </row>
    <row r="54" spans="14:14" x14ac:dyDescent="0.25">
      <c r="N54" s="36"/>
    </row>
    <row r="55" spans="14:14" x14ac:dyDescent="0.25">
      <c r="N55" s="36"/>
    </row>
    <row r="56" spans="14:14" x14ac:dyDescent="0.25">
      <c r="N56" s="36"/>
    </row>
    <row r="57" spans="14:14" x14ac:dyDescent="0.25">
      <c r="N57" s="36"/>
    </row>
    <row r="58" spans="14:14" x14ac:dyDescent="0.25">
      <c r="N58" s="36"/>
    </row>
    <row r="59" spans="14:14" x14ac:dyDescent="0.25">
      <c r="N59" s="36"/>
    </row>
    <row r="60" spans="14:14" x14ac:dyDescent="0.25">
      <c r="N60" s="36"/>
    </row>
    <row r="61" spans="14:14" x14ac:dyDescent="0.25">
      <c r="N61" s="36"/>
    </row>
    <row r="62" spans="14:14" x14ac:dyDescent="0.25">
      <c r="N62" s="36"/>
    </row>
    <row r="63" spans="14:14" x14ac:dyDescent="0.25">
      <c r="N63" s="36"/>
    </row>
    <row r="64" spans="14:14" x14ac:dyDescent="0.25">
      <c r="N64" s="36"/>
    </row>
    <row r="65" spans="14:14" x14ac:dyDescent="0.25">
      <c r="N65" s="36"/>
    </row>
    <row r="66" spans="14:14" x14ac:dyDescent="0.25">
      <c r="N66" s="36"/>
    </row>
    <row r="67" spans="14:14" x14ac:dyDescent="0.25">
      <c r="N67" s="36"/>
    </row>
    <row r="68" spans="14:14" x14ac:dyDescent="0.25">
      <c r="N68" s="36"/>
    </row>
    <row r="69" spans="14:14" x14ac:dyDescent="0.25">
      <c r="N69" s="36"/>
    </row>
    <row r="70" spans="14:14" x14ac:dyDescent="0.25">
      <c r="N70" s="36"/>
    </row>
    <row r="71" spans="14:14" x14ac:dyDescent="0.25">
      <c r="N71" s="36"/>
    </row>
    <row r="72" spans="14:14" x14ac:dyDescent="0.25">
      <c r="N72" s="36"/>
    </row>
    <row r="73" spans="14:14" x14ac:dyDescent="0.25">
      <c r="N73" s="36"/>
    </row>
    <row r="74" spans="14:14" x14ac:dyDescent="0.25">
      <c r="N74" s="36"/>
    </row>
    <row r="75" spans="14:14" x14ac:dyDescent="0.25">
      <c r="N75" s="36"/>
    </row>
    <row r="76" spans="14:14" x14ac:dyDescent="0.25">
      <c r="N76" s="36"/>
    </row>
    <row r="77" spans="14:14" x14ac:dyDescent="0.25">
      <c r="N77" s="36"/>
    </row>
    <row r="78" spans="14:14" x14ac:dyDescent="0.25">
      <c r="N78" s="36"/>
    </row>
    <row r="79" spans="14:14" x14ac:dyDescent="0.25">
      <c r="N79" s="36"/>
    </row>
    <row r="80" spans="14:14" x14ac:dyDescent="0.25">
      <c r="N80" s="36"/>
    </row>
    <row r="81" spans="14:14" x14ac:dyDescent="0.25">
      <c r="N81" s="36"/>
    </row>
    <row r="82" spans="14:14" x14ac:dyDescent="0.25">
      <c r="N82" s="36"/>
    </row>
    <row r="83" spans="14:14" x14ac:dyDescent="0.25">
      <c r="N83" s="36"/>
    </row>
    <row r="84" spans="14:14" x14ac:dyDescent="0.25">
      <c r="N84" s="36"/>
    </row>
    <row r="85" spans="14:14" x14ac:dyDescent="0.25">
      <c r="N85" s="36"/>
    </row>
    <row r="86" spans="14:14" x14ac:dyDescent="0.25">
      <c r="N86" s="36"/>
    </row>
    <row r="87" spans="14:14" x14ac:dyDescent="0.25">
      <c r="N87" s="36"/>
    </row>
    <row r="88" spans="14:14" x14ac:dyDescent="0.25">
      <c r="N88" s="36"/>
    </row>
    <row r="89" spans="14:14" x14ac:dyDescent="0.25">
      <c r="N89" s="36"/>
    </row>
    <row r="90" spans="14:14" x14ac:dyDescent="0.25">
      <c r="N90" s="36"/>
    </row>
    <row r="91" spans="14:14" x14ac:dyDescent="0.25">
      <c r="N91" s="36"/>
    </row>
    <row r="92" spans="14:14" x14ac:dyDescent="0.25">
      <c r="N92" s="36"/>
    </row>
    <row r="93" spans="14:14" x14ac:dyDescent="0.25">
      <c r="N93" s="36"/>
    </row>
    <row r="94" spans="14:14" x14ac:dyDescent="0.25">
      <c r="N94" s="36"/>
    </row>
    <row r="95" spans="14:14" x14ac:dyDescent="0.25">
      <c r="N95" s="36"/>
    </row>
    <row r="96" spans="14:14" x14ac:dyDescent="0.25">
      <c r="N96" s="36"/>
    </row>
    <row r="97" spans="14:14" x14ac:dyDescent="0.25">
      <c r="N97" s="36"/>
    </row>
    <row r="98" spans="14:14" x14ac:dyDescent="0.25">
      <c r="N98" s="36"/>
    </row>
    <row r="99" spans="14:14" x14ac:dyDescent="0.25">
      <c r="N99" s="36"/>
    </row>
    <row r="100" spans="14:14" x14ac:dyDescent="0.25">
      <c r="N100" s="36"/>
    </row>
    <row r="101" spans="14:14" x14ac:dyDescent="0.25">
      <c r="N101" s="36"/>
    </row>
    <row r="102" spans="14:14" x14ac:dyDescent="0.25">
      <c r="N102" s="36"/>
    </row>
    <row r="103" spans="14:14" x14ac:dyDescent="0.25">
      <c r="N103" s="36"/>
    </row>
    <row r="104" spans="14:14" x14ac:dyDescent="0.25">
      <c r="N104" s="36"/>
    </row>
    <row r="105" spans="14:14" x14ac:dyDescent="0.25">
      <c r="N105" s="36"/>
    </row>
    <row r="106" spans="14:14" x14ac:dyDescent="0.25">
      <c r="N106" s="36"/>
    </row>
    <row r="107" spans="14:14" x14ac:dyDescent="0.25">
      <c r="N107" s="36"/>
    </row>
    <row r="108" spans="14:14" x14ac:dyDescent="0.25">
      <c r="N108" s="36"/>
    </row>
    <row r="109" spans="14:14" x14ac:dyDescent="0.25">
      <c r="N109" s="22"/>
    </row>
    <row r="110" spans="14:14" x14ac:dyDescent="0.25">
      <c r="N110" s="22"/>
    </row>
    <row r="111" spans="14:14" x14ac:dyDescent="0.25">
      <c r="N111" s="22"/>
    </row>
    <row r="112" spans="14:14" x14ac:dyDescent="0.25">
      <c r="N112" s="22"/>
    </row>
    <row r="113" spans="14:14" x14ac:dyDescent="0.25">
      <c r="N113" s="22"/>
    </row>
    <row r="114" spans="14:14" x14ac:dyDescent="0.25">
      <c r="N114" s="22"/>
    </row>
    <row r="115" spans="14:14" x14ac:dyDescent="0.25">
      <c r="N115" s="22"/>
    </row>
    <row r="116" spans="14:14" x14ac:dyDescent="0.25">
      <c r="N116" s="22"/>
    </row>
    <row r="117" spans="14:14" x14ac:dyDescent="0.25">
      <c r="N117" s="22"/>
    </row>
    <row r="118" spans="14:14" x14ac:dyDescent="0.25">
      <c r="N118" s="22"/>
    </row>
    <row r="119" spans="14:14" x14ac:dyDescent="0.25">
      <c r="N119" s="22"/>
    </row>
    <row r="120" spans="14:14" x14ac:dyDescent="0.25">
      <c r="N120" s="22"/>
    </row>
    <row r="121" spans="14:14" x14ac:dyDescent="0.25">
      <c r="N121" s="22"/>
    </row>
    <row r="122" spans="14:14" x14ac:dyDescent="0.25">
      <c r="N122" s="22"/>
    </row>
    <row r="123" spans="14:14" x14ac:dyDescent="0.25">
      <c r="N123" s="22"/>
    </row>
    <row r="124" spans="14:14" x14ac:dyDescent="0.25">
      <c r="N124" s="22"/>
    </row>
    <row r="125" spans="14:14" x14ac:dyDescent="0.25">
      <c r="N125" s="22"/>
    </row>
    <row r="126" spans="14:14" x14ac:dyDescent="0.25">
      <c r="N126" s="22"/>
    </row>
    <row r="127" spans="14:14" x14ac:dyDescent="0.25">
      <c r="N127" s="22"/>
    </row>
    <row r="128" spans="14:14" x14ac:dyDescent="0.25">
      <c r="N128" s="22"/>
    </row>
    <row r="129" spans="14:14" x14ac:dyDescent="0.25">
      <c r="N129" s="22"/>
    </row>
    <row r="130" spans="14:14" x14ac:dyDescent="0.25">
      <c r="N130" s="22"/>
    </row>
    <row r="131" spans="14:14" x14ac:dyDescent="0.25">
      <c r="N131" s="22"/>
    </row>
    <row r="132" spans="14:14" x14ac:dyDescent="0.25">
      <c r="N132" s="22"/>
    </row>
    <row r="133" spans="14:14" x14ac:dyDescent="0.25">
      <c r="N133" s="22"/>
    </row>
    <row r="134" spans="14:14" x14ac:dyDescent="0.25">
      <c r="N134" s="22"/>
    </row>
    <row r="135" spans="14:14" x14ac:dyDescent="0.25">
      <c r="N135" s="22"/>
    </row>
    <row r="136" spans="14:14" x14ac:dyDescent="0.25">
      <c r="N136" s="22"/>
    </row>
    <row r="137" spans="14:14" x14ac:dyDescent="0.25">
      <c r="N137" s="22"/>
    </row>
    <row r="138" spans="14:14" x14ac:dyDescent="0.25">
      <c r="N138" s="22"/>
    </row>
    <row r="139" spans="14:14" x14ac:dyDescent="0.25">
      <c r="N139" s="22"/>
    </row>
    <row r="140" spans="14:14" x14ac:dyDescent="0.25">
      <c r="N140" s="22"/>
    </row>
    <row r="141" spans="14:14" x14ac:dyDescent="0.25">
      <c r="N141" s="22"/>
    </row>
    <row r="142" spans="14:14" x14ac:dyDescent="0.25">
      <c r="N142" s="22"/>
    </row>
    <row r="143" spans="14:14" x14ac:dyDescent="0.25">
      <c r="N143" s="22"/>
    </row>
    <row r="144" spans="14:14" x14ac:dyDescent="0.25">
      <c r="N144" s="22"/>
    </row>
    <row r="145" spans="14:14" x14ac:dyDescent="0.25">
      <c r="N145" s="22"/>
    </row>
    <row r="146" spans="14:14" x14ac:dyDescent="0.25">
      <c r="N146" s="22"/>
    </row>
    <row r="147" spans="14:14" x14ac:dyDescent="0.25">
      <c r="N147" s="22"/>
    </row>
    <row r="148" spans="14:14" x14ac:dyDescent="0.25">
      <c r="N148" s="22"/>
    </row>
    <row r="149" spans="14:14" x14ac:dyDescent="0.25">
      <c r="N149" s="22"/>
    </row>
    <row r="150" spans="14:14" x14ac:dyDescent="0.25">
      <c r="N150" s="22"/>
    </row>
    <row r="151" spans="14:14" x14ac:dyDescent="0.25">
      <c r="N151" s="22"/>
    </row>
    <row r="152" spans="14:14" x14ac:dyDescent="0.25">
      <c r="N152" s="22"/>
    </row>
    <row r="153" spans="14:14" x14ac:dyDescent="0.25">
      <c r="N153" s="22"/>
    </row>
    <row r="154" spans="14:14" x14ac:dyDescent="0.25">
      <c r="N154" s="22"/>
    </row>
    <row r="155" spans="14:14" x14ac:dyDescent="0.25">
      <c r="N155" s="22"/>
    </row>
    <row r="156" spans="14:14" x14ac:dyDescent="0.25">
      <c r="N156" s="22"/>
    </row>
    <row r="157" spans="14:14" x14ac:dyDescent="0.25">
      <c r="N157" s="22"/>
    </row>
    <row r="158" spans="14:14" x14ac:dyDescent="0.25">
      <c r="N158" s="22"/>
    </row>
    <row r="159" spans="14:14" x14ac:dyDescent="0.25">
      <c r="N159" s="22"/>
    </row>
    <row r="160" spans="14:14" x14ac:dyDescent="0.25">
      <c r="N160" s="22"/>
    </row>
    <row r="161" spans="14:14" x14ac:dyDescent="0.25">
      <c r="N161" s="22"/>
    </row>
    <row r="162" spans="14:14" x14ac:dyDescent="0.25">
      <c r="N162" s="22"/>
    </row>
    <row r="163" spans="14:14" x14ac:dyDescent="0.25">
      <c r="N163" s="22"/>
    </row>
    <row r="164" spans="14:14" x14ac:dyDescent="0.25">
      <c r="N164" s="22"/>
    </row>
    <row r="165" spans="14:14" x14ac:dyDescent="0.25">
      <c r="N165" s="22"/>
    </row>
    <row r="166" spans="14:14" x14ac:dyDescent="0.25">
      <c r="N166" s="22"/>
    </row>
    <row r="167" spans="14:14" x14ac:dyDescent="0.25">
      <c r="N167" s="22"/>
    </row>
    <row r="168" spans="14:14" x14ac:dyDescent="0.25">
      <c r="N168" s="22"/>
    </row>
    <row r="169" spans="14:14" x14ac:dyDescent="0.25">
      <c r="N169" s="22"/>
    </row>
    <row r="170" spans="14:14" x14ac:dyDescent="0.25">
      <c r="N170" s="22"/>
    </row>
    <row r="171" spans="14:14" x14ac:dyDescent="0.25">
      <c r="N171" s="22"/>
    </row>
    <row r="172" spans="14:14" x14ac:dyDescent="0.25">
      <c r="N172" s="22"/>
    </row>
    <row r="173" spans="14:14" x14ac:dyDescent="0.25">
      <c r="N173" s="22"/>
    </row>
    <row r="174" spans="14:14" x14ac:dyDescent="0.25">
      <c r="N174" s="22"/>
    </row>
    <row r="175" spans="14:14" x14ac:dyDescent="0.25">
      <c r="N175" s="22"/>
    </row>
    <row r="176" spans="14:14" x14ac:dyDescent="0.25">
      <c r="N176" s="22"/>
    </row>
    <row r="177" spans="14:14" x14ac:dyDescent="0.25">
      <c r="N177" s="22"/>
    </row>
    <row r="178" spans="14:14" x14ac:dyDescent="0.25">
      <c r="N178" s="22"/>
    </row>
    <row r="179" spans="14:14" x14ac:dyDescent="0.25">
      <c r="N179" s="22"/>
    </row>
    <row r="180" spans="14:14" x14ac:dyDescent="0.25">
      <c r="N180" s="22"/>
    </row>
    <row r="181" spans="14:14" x14ac:dyDescent="0.25">
      <c r="N181" s="22"/>
    </row>
    <row r="182" spans="14:14" x14ac:dyDescent="0.25">
      <c r="N182" s="22"/>
    </row>
    <row r="183" spans="14:14" x14ac:dyDescent="0.25">
      <c r="N183" s="22"/>
    </row>
    <row r="184" spans="14:14" x14ac:dyDescent="0.25">
      <c r="N184" s="22"/>
    </row>
    <row r="185" spans="14:14" x14ac:dyDescent="0.25">
      <c r="N185" s="22"/>
    </row>
    <row r="186" spans="14:14" x14ac:dyDescent="0.25">
      <c r="N186" s="22"/>
    </row>
    <row r="187" spans="14:14" x14ac:dyDescent="0.25">
      <c r="N187" s="22"/>
    </row>
    <row r="188" spans="14:14" x14ac:dyDescent="0.25">
      <c r="N188" s="22"/>
    </row>
    <row r="189" spans="14:14" x14ac:dyDescent="0.25">
      <c r="N189" s="22"/>
    </row>
    <row r="190" spans="14:14" x14ac:dyDescent="0.25">
      <c r="N190" s="22"/>
    </row>
    <row r="191" spans="14:14" x14ac:dyDescent="0.25">
      <c r="N191" s="22"/>
    </row>
    <row r="192" spans="14:14" x14ac:dyDescent="0.25">
      <c r="N192" s="22"/>
    </row>
    <row r="193" spans="14:14" x14ac:dyDescent="0.25">
      <c r="N193" s="22"/>
    </row>
    <row r="194" spans="14:14" x14ac:dyDescent="0.25">
      <c r="N194" s="22"/>
    </row>
    <row r="195" spans="14:14" x14ac:dyDescent="0.25">
      <c r="N195" s="22"/>
    </row>
    <row r="196" spans="14:14" x14ac:dyDescent="0.25">
      <c r="N196" s="22"/>
    </row>
    <row r="197" spans="14:14" x14ac:dyDescent="0.25">
      <c r="N197" s="22"/>
    </row>
    <row r="198" spans="14:14" x14ac:dyDescent="0.25">
      <c r="N198" s="22"/>
    </row>
    <row r="199" spans="14:14" x14ac:dyDescent="0.25">
      <c r="N199" s="22"/>
    </row>
    <row r="200" spans="14:14" x14ac:dyDescent="0.25">
      <c r="N200" s="22"/>
    </row>
    <row r="201" spans="14:14" x14ac:dyDescent="0.25">
      <c r="N201" s="22"/>
    </row>
    <row r="202" spans="14:14" x14ac:dyDescent="0.25">
      <c r="N202" s="22"/>
    </row>
    <row r="203" spans="14:14" x14ac:dyDescent="0.25">
      <c r="N203" s="22"/>
    </row>
    <row r="204" spans="14:14" x14ac:dyDescent="0.25">
      <c r="N204" s="22"/>
    </row>
    <row r="205" spans="14:14" x14ac:dyDescent="0.25">
      <c r="N205" s="22"/>
    </row>
    <row r="206" spans="14:14" x14ac:dyDescent="0.25">
      <c r="N206" s="22"/>
    </row>
    <row r="207" spans="14:14" x14ac:dyDescent="0.25">
      <c r="N207" s="22"/>
    </row>
    <row r="208" spans="14:14" x14ac:dyDescent="0.25">
      <c r="N208" s="22"/>
    </row>
    <row r="209" spans="14:14" x14ac:dyDescent="0.25">
      <c r="N209" s="22"/>
    </row>
    <row r="210" spans="14:14" x14ac:dyDescent="0.25">
      <c r="N210" s="22"/>
    </row>
    <row r="211" spans="14:14" x14ac:dyDescent="0.25">
      <c r="N211" s="22"/>
    </row>
    <row r="212" spans="14:14" x14ac:dyDescent="0.25">
      <c r="N212" s="22"/>
    </row>
    <row r="213" spans="14:14" x14ac:dyDescent="0.25">
      <c r="N213" s="22"/>
    </row>
    <row r="214" spans="14:14" x14ac:dyDescent="0.25">
      <c r="N214" s="22"/>
    </row>
    <row r="215" spans="14:14" x14ac:dyDescent="0.25">
      <c r="N215" s="22"/>
    </row>
    <row r="216" spans="14:14" x14ac:dyDescent="0.25">
      <c r="N216" s="22"/>
    </row>
    <row r="217" spans="14:14" x14ac:dyDescent="0.25">
      <c r="N217" s="22"/>
    </row>
    <row r="218" spans="14:14" x14ac:dyDescent="0.25">
      <c r="N218" s="22"/>
    </row>
    <row r="219" spans="14:14" x14ac:dyDescent="0.25">
      <c r="N219" s="22"/>
    </row>
    <row r="220" spans="14:14" x14ac:dyDescent="0.25">
      <c r="N220" s="22"/>
    </row>
    <row r="221" spans="14:14" x14ac:dyDescent="0.25">
      <c r="N221" s="22"/>
    </row>
    <row r="222" spans="14:14" x14ac:dyDescent="0.25">
      <c r="N222" s="22"/>
    </row>
    <row r="223" spans="14:14" x14ac:dyDescent="0.25">
      <c r="N223" s="22"/>
    </row>
    <row r="224" spans="14:14" x14ac:dyDescent="0.25">
      <c r="N224" s="22"/>
    </row>
    <row r="225" spans="14:14" x14ac:dyDescent="0.25">
      <c r="N225" s="22"/>
    </row>
    <row r="226" spans="14:14" x14ac:dyDescent="0.25">
      <c r="N226" s="22"/>
    </row>
    <row r="227" spans="14:14" x14ac:dyDescent="0.25">
      <c r="N227" s="22"/>
    </row>
    <row r="228" spans="14:14" x14ac:dyDescent="0.25">
      <c r="N228" s="22"/>
    </row>
    <row r="229" spans="14:14" x14ac:dyDescent="0.25">
      <c r="N229" s="22"/>
    </row>
    <row r="230" spans="14:14" x14ac:dyDescent="0.25">
      <c r="N230" s="22"/>
    </row>
    <row r="231" spans="14:14" x14ac:dyDescent="0.25">
      <c r="N231" s="22"/>
    </row>
    <row r="232" spans="14:14" x14ac:dyDescent="0.25">
      <c r="N232" s="22"/>
    </row>
    <row r="233" spans="14:14" x14ac:dyDescent="0.25">
      <c r="N233" s="22"/>
    </row>
    <row r="234" spans="14:14" x14ac:dyDescent="0.25">
      <c r="N234" s="22"/>
    </row>
    <row r="235" spans="14:14" x14ac:dyDescent="0.25">
      <c r="N235" s="22"/>
    </row>
    <row r="236" spans="14:14" x14ac:dyDescent="0.25">
      <c r="N236" s="22"/>
    </row>
    <row r="237" spans="14:14" x14ac:dyDescent="0.25">
      <c r="N237" s="22"/>
    </row>
    <row r="238" spans="14:14" x14ac:dyDescent="0.25">
      <c r="N238" s="22"/>
    </row>
    <row r="239" spans="14:14" x14ac:dyDescent="0.25">
      <c r="N239" s="22"/>
    </row>
    <row r="240" spans="14:14" x14ac:dyDescent="0.25">
      <c r="N240" s="22"/>
    </row>
    <row r="241" spans="14:14" x14ac:dyDescent="0.25">
      <c r="N241" s="22"/>
    </row>
    <row r="242" spans="14:14" x14ac:dyDescent="0.25">
      <c r="N242" s="22"/>
    </row>
    <row r="243" spans="14:14" x14ac:dyDescent="0.25">
      <c r="N243" s="22"/>
    </row>
    <row r="244" spans="14:14" x14ac:dyDescent="0.25">
      <c r="N244" s="22"/>
    </row>
    <row r="245" spans="14:14" x14ac:dyDescent="0.25">
      <c r="N245" s="22"/>
    </row>
    <row r="246" spans="14:14" x14ac:dyDescent="0.25">
      <c r="N246" s="22"/>
    </row>
    <row r="247" spans="14:14" x14ac:dyDescent="0.25">
      <c r="N247" s="22"/>
    </row>
    <row r="248" spans="14:14" x14ac:dyDescent="0.25">
      <c r="N248" s="22"/>
    </row>
    <row r="249" spans="14:14" x14ac:dyDescent="0.25">
      <c r="N249" s="22"/>
    </row>
    <row r="250" spans="14:14" x14ac:dyDescent="0.25">
      <c r="N250" s="22"/>
    </row>
    <row r="251" spans="14:14" x14ac:dyDescent="0.25">
      <c r="N251" s="22"/>
    </row>
    <row r="252" spans="14:14" x14ac:dyDescent="0.25">
      <c r="N252" s="22"/>
    </row>
    <row r="253" spans="14:14" x14ac:dyDescent="0.25">
      <c r="N253" s="22"/>
    </row>
    <row r="254" spans="14:14" x14ac:dyDescent="0.25">
      <c r="N254" s="22"/>
    </row>
    <row r="255" spans="14:14" x14ac:dyDescent="0.25">
      <c r="N255" s="22"/>
    </row>
    <row r="256" spans="14:14" x14ac:dyDescent="0.25">
      <c r="N256" s="22"/>
    </row>
    <row r="257" spans="14:14" x14ac:dyDescent="0.25">
      <c r="N257" s="22"/>
    </row>
    <row r="258" spans="14:14" x14ac:dyDescent="0.25">
      <c r="N258" s="22"/>
    </row>
    <row r="259" spans="14:14" x14ac:dyDescent="0.25">
      <c r="N259" s="22"/>
    </row>
    <row r="260" spans="14:14" x14ac:dyDescent="0.25">
      <c r="N260" s="22"/>
    </row>
    <row r="261" spans="14:14" x14ac:dyDescent="0.25">
      <c r="N261" s="22"/>
    </row>
    <row r="262" spans="14:14" x14ac:dyDescent="0.25">
      <c r="N262" s="22"/>
    </row>
    <row r="263" spans="14:14" x14ac:dyDescent="0.25">
      <c r="N263" s="22"/>
    </row>
    <row r="264" spans="14:14" x14ac:dyDescent="0.25">
      <c r="N264" s="22"/>
    </row>
    <row r="265" spans="14:14" x14ac:dyDescent="0.25">
      <c r="N265" s="22"/>
    </row>
    <row r="266" spans="14:14" x14ac:dyDescent="0.25">
      <c r="N266" s="22"/>
    </row>
    <row r="267" spans="14:14" x14ac:dyDescent="0.25">
      <c r="N267" s="22"/>
    </row>
    <row r="268" spans="14:14" x14ac:dyDescent="0.25">
      <c r="N268" s="22"/>
    </row>
    <row r="269" spans="14:14" x14ac:dyDescent="0.25">
      <c r="N269" s="22"/>
    </row>
    <row r="270" spans="14:14" x14ac:dyDescent="0.25">
      <c r="N270" s="22"/>
    </row>
    <row r="271" spans="14:14" x14ac:dyDescent="0.25">
      <c r="N271" s="22"/>
    </row>
    <row r="272" spans="14:14" x14ac:dyDescent="0.25">
      <c r="N272" s="22"/>
    </row>
    <row r="273" spans="14:14" x14ac:dyDescent="0.25">
      <c r="N273" s="22"/>
    </row>
    <row r="274" spans="14:14" x14ac:dyDescent="0.25">
      <c r="N274" s="22"/>
    </row>
    <row r="275" spans="14:14" x14ac:dyDescent="0.25">
      <c r="N275" s="22"/>
    </row>
    <row r="276" spans="14:14" x14ac:dyDescent="0.25">
      <c r="N276" s="22"/>
    </row>
    <row r="277" spans="14:14" x14ac:dyDescent="0.25">
      <c r="N277" s="22"/>
    </row>
    <row r="278" spans="14:14" x14ac:dyDescent="0.25">
      <c r="N278" s="22"/>
    </row>
    <row r="279" spans="14:14" x14ac:dyDescent="0.25">
      <c r="N279" s="22"/>
    </row>
    <row r="280" spans="14:14" x14ac:dyDescent="0.25">
      <c r="N280" s="22"/>
    </row>
    <row r="281" spans="14:14" x14ac:dyDescent="0.25">
      <c r="N281" s="22"/>
    </row>
    <row r="282" spans="14:14" x14ac:dyDescent="0.25">
      <c r="N282" s="22"/>
    </row>
    <row r="283" spans="14:14" x14ac:dyDescent="0.25">
      <c r="N283" s="22"/>
    </row>
    <row r="284" spans="14:14" x14ac:dyDescent="0.25">
      <c r="N284" s="22"/>
    </row>
    <row r="285" spans="14:14" x14ac:dyDescent="0.25">
      <c r="N285" s="22"/>
    </row>
    <row r="286" spans="14:14" x14ac:dyDescent="0.25">
      <c r="N286" s="22"/>
    </row>
    <row r="287" spans="14:14" x14ac:dyDescent="0.25">
      <c r="N287" s="22"/>
    </row>
    <row r="288" spans="14:14" x14ac:dyDescent="0.25">
      <c r="N288" s="22"/>
    </row>
    <row r="289" spans="14:14" x14ac:dyDescent="0.25">
      <c r="N289" s="22"/>
    </row>
    <row r="290" spans="14:14" x14ac:dyDescent="0.25">
      <c r="N290" s="22"/>
    </row>
    <row r="291" spans="14:14" x14ac:dyDescent="0.25">
      <c r="N291" s="22"/>
    </row>
    <row r="292" spans="14:14" x14ac:dyDescent="0.25">
      <c r="N292" s="22"/>
    </row>
    <row r="293" spans="14:14" x14ac:dyDescent="0.25">
      <c r="N293" s="22"/>
    </row>
    <row r="294" spans="14:14" x14ac:dyDescent="0.25">
      <c r="N294" s="22"/>
    </row>
    <row r="295" spans="14:14" x14ac:dyDescent="0.25">
      <c r="N295" s="22"/>
    </row>
    <row r="296" spans="14:14" x14ac:dyDescent="0.25">
      <c r="N296" s="22"/>
    </row>
    <row r="297" spans="14:14" x14ac:dyDescent="0.25">
      <c r="N297" s="22"/>
    </row>
    <row r="298" spans="14:14" x14ac:dyDescent="0.25">
      <c r="N298" s="22"/>
    </row>
    <row r="299" spans="14:14" x14ac:dyDescent="0.25">
      <c r="N299" s="22"/>
    </row>
    <row r="300" spans="14:14" x14ac:dyDescent="0.25">
      <c r="N300" s="22"/>
    </row>
    <row r="301" spans="14:14" x14ac:dyDescent="0.25">
      <c r="N301" s="22"/>
    </row>
    <row r="302" spans="14:14" x14ac:dyDescent="0.25">
      <c r="N302" s="22"/>
    </row>
    <row r="303" spans="14:14" x14ac:dyDescent="0.25">
      <c r="N303" s="22"/>
    </row>
    <row r="304" spans="14:14" x14ac:dyDescent="0.25">
      <c r="N304" s="22"/>
    </row>
    <row r="305" spans="14:14" x14ac:dyDescent="0.25">
      <c r="N305" s="22"/>
    </row>
    <row r="306" spans="14:14" x14ac:dyDescent="0.25">
      <c r="N306" s="22"/>
    </row>
    <row r="307" spans="14:14" x14ac:dyDescent="0.25">
      <c r="N307" s="22"/>
    </row>
    <row r="308" spans="14:14" x14ac:dyDescent="0.25">
      <c r="N308" s="22"/>
    </row>
    <row r="309" spans="14:14" x14ac:dyDescent="0.25">
      <c r="N309" s="22"/>
    </row>
    <row r="310" spans="14:14" x14ac:dyDescent="0.25">
      <c r="N310" s="22"/>
    </row>
    <row r="311" spans="14:14" x14ac:dyDescent="0.25">
      <c r="N311" s="22"/>
    </row>
    <row r="312" spans="14:14" x14ac:dyDescent="0.25">
      <c r="N312" s="22"/>
    </row>
    <row r="313" spans="14:14" x14ac:dyDescent="0.25">
      <c r="N313" s="22"/>
    </row>
    <row r="314" spans="14:14" x14ac:dyDescent="0.25">
      <c r="N314" s="22"/>
    </row>
    <row r="315" spans="14:14" x14ac:dyDescent="0.25">
      <c r="N315" s="22"/>
    </row>
    <row r="316" spans="14:14" x14ac:dyDescent="0.25">
      <c r="N316" s="22"/>
    </row>
    <row r="317" spans="14:14" x14ac:dyDescent="0.25">
      <c r="N317" s="22"/>
    </row>
    <row r="318" spans="14:14" x14ac:dyDescent="0.25">
      <c r="N318" s="22"/>
    </row>
    <row r="319" spans="14:14" x14ac:dyDescent="0.25">
      <c r="N319" s="22"/>
    </row>
    <row r="320" spans="14:14" x14ac:dyDescent="0.25">
      <c r="N320" s="22"/>
    </row>
    <row r="321" spans="14:14" x14ac:dyDescent="0.25">
      <c r="N321" s="22"/>
    </row>
    <row r="322" spans="14:14" x14ac:dyDescent="0.25">
      <c r="N322" s="22"/>
    </row>
    <row r="323" spans="14:14" x14ac:dyDescent="0.25">
      <c r="N323" s="22"/>
    </row>
    <row r="324" spans="14:14" x14ac:dyDescent="0.25">
      <c r="N324" s="22"/>
    </row>
    <row r="325" spans="14:14" x14ac:dyDescent="0.25">
      <c r="N325" s="22"/>
    </row>
    <row r="326" spans="14:14" x14ac:dyDescent="0.25">
      <c r="N326" s="22"/>
    </row>
    <row r="327" spans="14:14" x14ac:dyDescent="0.25">
      <c r="N327" s="22"/>
    </row>
    <row r="328" spans="14:14" x14ac:dyDescent="0.25">
      <c r="N328" s="22"/>
    </row>
    <row r="329" spans="14:14" x14ac:dyDescent="0.25">
      <c r="N329" s="22"/>
    </row>
    <row r="330" spans="14:14" x14ac:dyDescent="0.25">
      <c r="N330" s="22"/>
    </row>
    <row r="331" spans="14:14" x14ac:dyDescent="0.25">
      <c r="N331" s="22"/>
    </row>
    <row r="332" spans="14:14" x14ac:dyDescent="0.25">
      <c r="N332" s="22"/>
    </row>
    <row r="333" spans="14:14" x14ac:dyDescent="0.25">
      <c r="N333" s="22"/>
    </row>
    <row r="334" spans="14:14" x14ac:dyDescent="0.25">
      <c r="N334" s="22"/>
    </row>
    <row r="335" spans="14:14" x14ac:dyDescent="0.25">
      <c r="N335" s="22"/>
    </row>
    <row r="336" spans="14:14" x14ac:dyDescent="0.25">
      <c r="N336" s="22"/>
    </row>
    <row r="337" spans="14:14" x14ac:dyDescent="0.25">
      <c r="N337" s="22"/>
    </row>
    <row r="338" spans="14:14" x14ac:dyDescent="0.25">
      <c r="N338" s="22"/>
    </row>
    <row r="339" spans="14:14" x14ac:dyDescent="0.25">
      <c r="N339" s="22"/>
    </row>
    <row r="340" spans="14:14" x14ac:dyDescent="0.25">
      <c r="N340" s="22"/>
    </row>
    <row r="341" spans="14:14" x14ac:dyDescent="0.25">
      <c r="N341" s="22"/>
    </row>
    <row r="342" spans="14:14" x14ac:dyDescent="0.25">
      <c r="N342" s="22"/>
    </row>
    <row r="343" spans="14:14" x14ac:dyDescent="0.25">
      <c r="N343" s="22"/>
    </row>
    <row r="344" spans="14:14" x14ac:dyDescent="0.25">
      <c r="N344" s="22"/>
    </row>
    <row r="345" spans="14:14" x14ac:dyDescent="0.25">
      <c r="N345" s="22"/>
    </row>
    <row r="346" spans="14:14" x14ac:dyDescent="0.25">
      <c r="N346" s="22"/>
    </row>
    <row r="347" spans="14:14" x14ac:dyDescent="0.25">
      <c r="N347" s="22"/>
    </row>
    <row r="348" spans="14:14" x14ac:dyDescent="0.25">
      <c r="N348" s="22"/>
    </row>
    <row r="349" spans="14:14" x14ac:dyDescent="0.25">
      <c r="N349" s="22"/>
    </row>
    <row r="350" spans="14:14" x14ac:dyDescent="0.25">
      <c r="N350" s="22"/>
    </row>
    <row r="351" spans="14:14" x14ac:dyDescent="0.25">
      <c r="N351" s="22"/>
    </row>
    <row r="352" spans="14:14" x14ac:dyDescent="0.25">
      <c r="N352" s="22"/>
    </row>
    <row r="353" spans="14:14" x14ac:dyDescent="0.25">
      <c r="N353" s="22"/>
    </row>
    <row r="354" spans="14:14" x14ac:dyDescent="0.25">
      <c r="N354" s="22"/>
    </row>
    <row r="355" spans="14:14" x14ac:dyDescent="0.25">
      <c r="N355" s="22"/>
    </row>
    <row r="356" spans="14:14" x14ac:dyDescent="0.25">
      <c r="N356" s="22"/>
    </row>
    <row r="357" spans="14:14" x14ac:dyDescent="0.25">
      <c r="N357" s="22"/>
    </row>
    <row r="358" spans="14:14" x14ac:dyDescent="0.25">
      <c r="N358" s="22"/>
    </row>
    <row r="359" spans="14:14" x14ac:dyDescent="0.25">
      <c r="N359" s="22"/>
    </row>
    <row r="360" spans="14:14" x14ac:dyDescent="0.25">
      <c r="N360" s="22"/>
    </row>
    <row r="361" spans="14:14" x14ac:dyDescent="0.25">
      <c r="N361" s="22"/>
    </row>
    <row r="362" spans="14:14" x14ac:dyDescent="0.25">
      <c r="N362" s="22"/>
    </row>
    <row r="363" spans="14:14" x14ac:dyDescent="0.25">
      <c r="N363" s="22"/>
    </row>
    <row r="364" spans="14:14" x14ac:dyDescent="0.25">
      <c r="N364" s="22"/>
    </row>
    <row r="365" spans="14:14" x14ac:dyDescent="0.25">
      <c r="N365" s="22"/>
    </row>
    <row r="366" spans="14:14" x14ac:dyDescent="0.25">
      <c r="N366" s="22"/>
    </row>
    <row r="367" spans="14:14" x14ac:dyDescent="0.25">
      <c r="N367" s="22"/>
    </row>
    <row r="368" spans="14:14" x14ac:dyDescent="0.25">
      <c r="N368" s="22"/>
    </row>
    <row r="369" spans="14:14" x14ac:dyDescent="0.25">
      <c r="N369" s="22"/>
    </row>
    <row r="370" spans="14:14" x14ac:dyDescent="0.25">
      <c r="N370" s="22"/>
    </row>
    <row r="371" spans="14:14" x14ac:dyDescent="0.25">
      <c r="N371" s="22"/>
    </row>
    <row r="372" spans="14:14" x14ac:dyDescent="0.25">
      <c r="N372" s="22"/>
    </row>
    <row r="373" spans="14:14" x14ac:dyDescent="0.25">
      <c r="N373" s="22"/>
    </row>
    <row r="374" spans="14:14" x14ac:dyDescent="0.25">
      <c r="N374" s="22"/>
    </row>
    <row r="375" spans="14:14" x14ac:dyDescent="0.25">
      <c r="N375" s="22"/>
    </row>
    <row r="376" spans="14:14" x14ac:dyDescent="0.25">
      <c r="N376" s="22"/>
    </row>
    <row r="377" spans="14:14" x14ac:dyDescent="0.25">
      <c r="N377" s="22"/>
    </row>
    <row r="378" spans="14:14" x14ac:dyDescent="0.25">
      <c r="N378" s="22"/>
    </row>
    <row r="379" spans="14:14" x14ac:dyDescent="0.25">
      <c r="N379" s="22"/>
    </row>
    <row r="380" spans="14:14" x14ac:dyDescent="0.25">
      <c r="N380" s="22"/>
    </row>
    <row r="381" spans="14:14" x14ac:dyDescent="0.25">
      <c r="N381" s="22"/>
    </row>
  </sheetData>
  <mergeCells count="11">
    <mergeCell ref="Q3:Q4"/>
    <mergeCell ref="A1:L1"/>
    <mergeCell ref="F3:G3"/>
    <mergeCell ref="H3:I3"/>
    <mergeCell ref="J3:K3"/>
    <mergeCell ref="A3:A4"/>
    <mergeCell ref="B3:B4"/>
    <mergeCell ref="C3:C4"/>
    <mergeCell ref="D3:D4"/>
    <mergeCell ref="E3:E4"/>
    <mergeCell ref="L3:L4"/>
  </mergeCells>
  <conditionalFormatting sqref="N1:N1048576 B1:B3 B5:B1048576">
    <cfRule type="duplicateValues" dxfId="76" priority="1"/>
    <cfRule type="duplicateValues" dxfId="75" priority="2"/>
    <cfRule type="duplicateValues" dxfId="74" priority="3"/>
  </conditionalFormatting>
  <printOptions horizontalCentered="1"/>
  <pageMargins left="0.25" right="0.25" top="0.18" bottom="0.36" header="0.3" footer="0.16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77498-0ABB-4198-9D64-A22EA3A556CC}">
  <sheetPr>
    <pageSetUpPr fitToPage="1"/>
  </sheetPr>
  <dimension ref="A1:Q476"/>
  <sheetViews>
    <sheetView view="pageBreakPreview" zoomScale="55" zoomScaleNormal="70" zoomScaleSheetLayoutView="55" workbookViewId="0">
      <pane xSplit="3" ySplit="4" topLeftCell="D60" activePane="bottomRight" state="frozen"/>
      <selection pane="topRight" activeCell="D1" sqref="D1"/>
      <selection pane="bottomLeft" activeCell="A5" sqref="A5"/>
      <selection pane="bottomRight" activeCell="L6" sqref="L6"/>
    </sheetView>
  </sheetViews>
  <sheetFormatPr defaultColWidth="9.140625" defaultRowHeight="12.75" x14ac:dyDescent="0.25"/>
  <cols>
    <col min="1" max="1" width="5.5703125" style="5" customWidth="1"/>
    <col min="2" max="2" width="12.5703125" style="5" customWidth="1"/>
    <col min="3" max="3" width="73.140625" style="19" customWidth="1"/>
    <col min="4" max="4" width="18.140625" style="52" customWidth="1"/>
    <col min="5" max="6" width="21.140625" style="52" customWidth="1"/>
    <col min="7" max="7" width="22.85546875" style="3" customWidth="1"/>
    <col min="8" max="8" width="13.5703125" style="5" customWidth="1"/>
    <col min="9" max="9" width="17.42578125" style="3" customWidth="1"/>
    <col min="10" max="10" width="8.140625" style="5" customWidth="1"/>
    <col min="11" max="11" width="23.42578125" style="3" customWidth="1"/>
    <col min="12" max="12" width="8.85546875" style="3" customWidth="1"/>
    <col min="13" max="13" width="28.85546875" style="3" customWidth="1"/>
    <col min="14" max="14" width="8.85546875" style="5" customWidth="1"/>
    <col min="15" max="15" width="25.85546875" style="5" customWidth="1"/>
    <col min="16" max="16" width="40.5703125" style="5" customWidth="1"/>
    <col min="17" max="16384" width="9.140625" style="3"/>
  </cols>
  <sheetData>
    <row r="1" spans="1:17" ht="24" customHeight="1" x14ac:dyDescent="0.25">
      <c r="A1" s="186" t="s">
        <v>57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7" ht="10.5" customHeight="1" x14ac:dyDescent="0.25">
      <c r="P2" s="49"/>
    </row>
    <row r="3" spans="1:17" s="6" customFormat="1" ht="35.450000000000003" customHeight="1" x14ac:dyDescent="0.25">
      <c r="A3" s="184" t="s">
        <v>4</v>
      </c>
      <c r="B3" s="184" t="s">
        <v>34</v>
      </c>
      <c r="C3" s="184" t="s">
        <v>33</v>
      </c>
      <c r="D3" s="184" t="s">
        <v>553</v>
      </c>
      <c r="E3" s="184" t="s">
        <v>61</v>
      </c>
      <c r="F3" s="184" t="s">
        <v>65</v>
      </c>
      <c r="G3" s="184" t="s">
        <v>0</v>
      </c>
      <c r="H3" s="184" t="s">
        <v>62</v>
      </c>
      <c r="I3" s="184" t="s">
        <v>58</v>
      </c>
      <c r="J3" s="192" t="s">
        <v>44</v>
      </c>
      <c r="K3" s="193"/>
      <c r="L3" s="194" t="s">
        <v>45</v>
      </c>
      <c r="M3" s="195"/>
      <c r="N3" s="196" t="s">
        <v>46</v>
      </c>
      <c r="O3" s="197"/>
      <c r="P3" s="184" t="s">
        <v>2</v>
      </c>
    </row>
    <row r="4" spans="1:17" s="6" customFormat="1" ht="35.450000000000003" customHeight="1" x14ac:dyDescent="0.25">
      <c r="A4" s="185"/>
      <c r="B4" s="185"/>
      <c r="C4" s="185"/>
      <c r="D4" s="185"/>
      <c r="E4" s="185"/>
      <c r="F4" s="185"/>
      <c r="G4" s="185"/>
      <c r="H4" s="185"/>
      <c r="I4" s="185"/>
      <c r="J4" s="26" t="s">
        <v>42</v>
      </c>
      <c r="K4" s="26" t="s">
        <v>43</v>
      </c>
      <c r="L4" s="26" t="s">
        <v>42</v>
      </c>
      <c r="M4" s="26" t="s">
        <v>43</v>
      </c>
      <c r="N4" s="26" t="s">
        <v>42</v>
      </c>
      <c r="O4" s="26" t="s">
        <v>43</v>
      </c>
      <c r="P4" s="185"/>
    </row>
    <row r="5" spans="1:17" ht="31.35" customHeight="1" x14ac:dyDescent="0.25">
      <c r="A5" s="78" t="s">
        <v>160</v>
      </c>
      <c r="B5" s="189" t="s">
        <v>276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1"/>
    </row>
    <row r="6" spans="1:17" s="9" customFormat="1" ht="63.75" x14ac:dyDescent="0.2">
      <c r="A6" s="8">
        <v>1</v>
      </c>
      <c r="B6" s="8">
        <v>2020600802</v>
      </c>
      <c r="C6" s="81" t="s">
        <v>373</v>
      </c>
      <c r="D6" s="62">
        <v>29907</v>
      </c>
      <c r="E6" s="23" t="s">
        <v>107</v>
      </c>
      <c r="F6" s="58" t="s">
        <v>143</v>
      </c>
      <c r="G6" s="62" t="s">
        <v>1</v>
      </c>
      <c r="H6" s="74">
        <v>159.43200000000002</v>
      </c>
      <c r="I6" s="54">
        <f>H6*25300</f>
        <v>4033629.6000000006</v>
      </c>
      <c r="J6" s="15">
        <v>1</v>
      </c>
      <c r="K6" s="47">
        <f>I6*J6</f>
        <v>4033629.6000000006</v>
      </c>
      <c r="L6" s="15"/>
      <c r="M6" s="47">
        <f>I6*L6</f>
        <v>0</v>
      </c>
      <c r="N6" s="15"/>
      <c r="O6" s="48">
        <f>N6*I6</f>
        <v>0</v>
      </c>
      <c r="P6" s="21" t="s">
        <v>835</v>
      </c>
      <c r="Q6" s="5"/>
    </row>
    <row r="7" spans="1:17" s="9" customFormat="1" ht="63.75" x14ac:dyDescent="0.2">
      <c r="A7" s="8">
        <v>2</v>
      </c>
      <c r="B7" s="8">
        <v>2020600803</v>
      </c>
      <c r="C7" s="81" t="s">
        <v>66</v>
      </c>
      <c r="D7" s="62">
        <v>21082</v>
      </c>
      <c r="E7" s="23" t="s">
        <v>107</v>
      </c>
      <c r="F7" s="58" t="s">
        <v>143</v>
      </c>
      <c r="G7" s="62" t="s">
        <v>1</v>
      </c>
      <c r="H7" s="12">
        <v>404.04</v>
      </c>
      <c r="I7" s="54">
        <f t="shared" ref="I7:I68" si="0">H7*25300</f>
        <v>10222212</v>
      </c>
      <c r="J7" s="15">
        <v>1</v>
      </c>
      <c r="K7" s="47">
        <f t="shared" ref="K7:K68" si="1">I7*J7</f>
        <v>10222212</v>
      </c>
      <c r="L7" s="15"/>
      <c r="M7" s="47">
        <f t="shared" ref="M7:M68" si="2">I7*L7</f>
        <v>0</v>
      </c>
      <c r="N7" s="15"/>
      <c r="O7" s="48">
        <f t="shared" ref="O7:O68" si="3">N7*I7</f>
        <v>0</v>
      </c>
      <c r="P7" s="21" t="s">
        <v>835</v>
      </c>
      <c r="Q7" s="5"/>
    </row>
    <row r="8" spans="1:17" s="9" customFormat="1" ht="63.75" x14ac:dyDescent="0.2">
      <c r="A8" s="8">
        <v>3</v>
      </c>
      <c r="B8" s="8">
        <v>2020600805</v>
      </c>
      <c r="C8" s="85" t="s">
        <v>67</v>
      </c>
      <c r="D8" s="82">
        <v>23139</v>
      </c>
      <c r="E8" s="23" t="s">
        <v>107</v>
      </c>
      <c r="F8" s="58" t="s">
        <v>143</v>
      </c>
      <c r="G8" s="82" t="s">
        <v>1</v>
      </c>
      <c r="H8" s="74">
        <v>266.44799999999998</v>
      </c>
      <c r="I8" s="54">
        <f t="shared" si="0"/>
        <v>6741134.3999999994</v>
      </c>
      <c r="J8" s="15">
        <v>1</v>
      </c>
      <c r="K8" s="47">
        <f t="shared" si="1"/>
        <v>6741134.3999999994</v>
      </c>
      <c r="L8" s="15"/>
      <c r="M8" s="47">
        <f t="shared" si="2"/>
        <v>0</v>
      </c>
      <c r="N8" s="15"/>
      <c r="O8" s="25">
        <f t="shared" si="3"/>
        <v>0</v>
      </c>
      <c r="P8" s="21" t="s">
        <v>835</v>
      </c>
      <c r="Q8" s="5"/>
    </row>
    <row r="9" spans="1:17" s="9" customFormat="1" ht="63.75" x14ac:dyDescent="0.2">
      <c r="A9" s="8">
        <v>4</v>
      </c>
      <c r="B9" s="8">
        <v>2020600804</v>
      </c>
      <c r="C9" s="85" t="s">
        <v>68</v>
      </c>
      <c r="D9" s="82">
        <v>61652</v>
      </c>
      <c r="E9" s="23" t="s">
        <v>107</v>
      </c>
      <c r="F9" s="58" t="s">
        <v>143</v>
      </c>
      <c r="G9" s="82" t="s">
        <v>1</v>
      </c>
      <c r="H9" s="74">
        <v>669.39599999999996</v>
      </c>
      <c r="I9" s="54">
        <f t="shared" si="0"/>
        <v>16935718.800000001</v>
      </c>
      <c r="J9" s="15">
        <v>1</v>
      </c>
      <c r="K9" s="47">
        <f t="shared" si="1"/>
        <v>16935718.800000001</v>
      </c>
      <c r="L9" s="15"/>
      <c r="M9" s="47">
        <f t="shared" si="2"/>
        <v>0</v>
      </c>
      <c r="N9" s="15"/>
      <c r="O9" s="25">
        <f t="shared" si="3"/>
        <v>0</v>
      </c>
      <c r="P9" s="21" t="s">
        <v>835</v>
      </c>
      <c r="Q9" s="5"/>
    </row>
    <row r="10" spans="1:17" s="9" customFormat="1" ht="63.75" x14ac:dyDescent="0.2">
      <c r="A10" s="8">
        <v>5</v>
      </c>
      <c r="B10" s="8">
        <v>2020600822</v>
      </c>
      <c r="C10" s="85" t="s">
        <v>374</v>
      </c>
      <c r="D10" s="82">
        <v>22239</v>
      </c>
      <c r="E10" s="23" t="s">
        <v>107</v>
      </c>
      <c r="F10" s="58" t="s">
        <v>143</v>
      </c>
      <c r="G10" s="82" t="s">
        <v>1</v>
      </c>
      <c r="H10" s="74">
        <v>295.93199999999996</v>
      </c>
      <c r="I10" s="54">
        <f t="shared" si="0"/>
        <v>7487079.5999999987</v>
      </c>
      <c r="J10" s="15"/>
      <c r="K10" s="47">
        <f t="shared" si="1"/>
        <v>0</v>
      </c>
      <c r="L10" s="15"/>
      <c r="M10" s="47">
        <f t="shared" si="2"/>
        <v>0</v>
      </c>
      <c r="N10" s="15">
        <v>1</v>
      </c>
      <c r="O10" s="25">
        <f t="shared" si="3"/>
        <v>7487079.5999999987</v>
      </c>
      <c r="P10" s="21" t="s">
        <v>835</v>
      </c>
    </row>
    <row r="11" spans="1:17" s="9" customFormat="1" ht="63.75" x14ac:dyDescent="0.2">
      <c r="A11" s="8">
        <v>6</v>
      </c>
      <c r="B11" s="8">
        <v>2020600819</v>
      </c>
      <c r="C11" s="85" t="s">
        <v>69</v>
      </c>
      <c r="D11" s="82">
        <v>34430</v>
      </c>
      <c r="E11" s="23" t="s">
        <v>107</v>
      </c>
      <c r="F11" s="58" t="s">
        <v>143</v>
      </c>
      <c r="G11" s="82" t="s">
        <v>1</v>
      </c>
      <c r="H11" s="74">
        <v>164.892</v>
      </c>
      <c r="I11" s="54">
        <f t="shared" si="0"/>
        <v>4171767.6</v>
      </c>
      <c r="J11" s="15">
        <v>1</v>
      </c>
      <c r="K11" s="47">
        <f t="shared" si="1"/>
        <v>4171767.6</v>
      </c>
      <c r="L11" s="15"/>
      <c r="M11" s="47">
        <f t="shared" si="2"/>
        <v>0</v>
      </c>
      <c r="N11" s="15"/>
      <c r="O11" s="25">
        <f t="shared" si="3"/>
        <v>0</v>
      </c>
      <c r="P11" s="21" t="s">
        <v>835</v>
      </c>
      <c r="Q11" s="5"/>
    </row>
    <row r="12" spans="1:17" s="9" customFormat="1" ht="63.75" x14ac:dyDescent="0.2">
      <c r="A12" s="8">
        <v>7</v>
      </c>
      <c r="B12" s="8">
        <v>2000100904</v>
      </c>
      <c r="C12" s="85" t="s">
        <v>70</v>
      </c>
      <c r="D12" s="82">
        <v>54175</v>
      </c>
      <c r="E12" s="23" t="s">
        <v>107</v>
      </c>
      <c r="F12" s="58" t="s">
        <v>143</v>
      </c>
      <c r="G12" s="82" t="s">
        <v>1</v>
      </c>
      <c r="H12" s="12">
        <v>399.67199999999997</v>
      </c>
      <c r="I12" s="54">
        <f t="shared" si="0"/>
        <v>10111701.6</v>
      </c>
      <c r="J12" s="15">
        <v>1</v>
      </c>
      <c r="K12" s="47">
        <f t="shared" si="1"/>
        <v>10111701.6</v>
      </c>
      <c r="L12" s="15"/>
      <c r="M12" s="47">
        <f t="shared" si="2"/>
        <v>0</v>
      </c>
      <c r="N12" s="15"/>
      <c r="O12" s="25">
        <f t="shared" si="3"/>
        <v>0</v>
      </c>
      <c r="P12" s="21" t="s">
        <v>835</v>
      </c>
      <c r="Q12" s="5"/>
    </row>
    <row r="13" spans="1:17" s="9" customFormat="1" ht="76.5" x14ac:dyDescent="0.2">
      <c r="A13" s="8">
        <v>8</v>
      </c>
      <c r="B13" s="8">
        <v>2020700809</v>
      </c>
      <c r="C13" s="85" t="s">
        <v>375</v>
      </c>
      <c r="D13" s="82">
        <v>21209</v>
      </c>
      <c r="E13" s="23" t="s">
        <v>107</v>
      </c>
      <c r="F13" s="58" t="s">
        <v>128</v>
      </c>
      <c r="G13" s="82" t="s">
        <v>1</v>
      </c>
      <c r="H13" s="12">
        <v>644.28</v>
      </c>
      <c r="I13" s="54">
        <f t="shared" si="0"/>
        <v>16300284</v>
      </c>
      <c r="J13" s="15"/>
      <c r="K13" s="47">
        <f t="shared" si="1"/>
        <v>0</v>
      </c>
      <c r="L13" s="15"/>
      <c r="M13" s="47">
        <f t="shared" si="2"/>
        <v>0</v>
      </c>
      <c r="N13" s="15"/>
      <c r="O13" s="25">
        <f t="shared" si="3"/>
        <v>0</v>
      </c>
      <c r="P13" s="21" t="s">
        <v>835</v>
      </c>
    </row>
    <row r="14" spans="1:17" s="9" customFormat="1" ht="76.5" x14ac:dyDescent="0.2">
      <c r="A14" s="8">
        <v>9</v>
      </c>
      <c r="B14" s="8">
        <v>2020700810</v>
      </c>
      <c r="C14" s="85" t="s">
        <v>376</v>
      </c>
      <c r="D14" s="82">
        <v>19889</v>
      </c>
      <c r="E14" s="23" t="s">
        <v>107</v>
      </c>
      <c r="F14" s="58" t="s">
        <v>128</v>
      </c>
      <c r="G14" s="82" t="s">
        <v>1</v>
      </c>
      <c r="H14" s="12">
        <v>978.43200000000002</v>
      </c>
      <c r="I14" s="54">
        <f t="shared" si="0"/>
        <v>24754329.600000001</v>
      </c>
      <c r="J14" s="15"/>
      <c r="K14" s="47">
        <f t="shared" si="1"/>
        <v>0</v>
      </c>
      <c r="L14" s="15">
        <v>1</v>
      </c>
      <c r="M14" s="47">
        <f t="shared" si="2"/>
        <v>24754329.600000001</v>
      </c>
      <c r="N14" s="15">
        <v>1</v>
      </c>
      <c r="O14" s="25">
        <f t="shared" si="3"/>
        <v>24754329.600000001</v>
      </c>
      <c r="P14" s="21" t="s">
        <v>835</v>
      </c>
    </row>
    <row r="15" spans="1:17" s="9" customFormat="1" ht="76.5" x14ac:dyDescent="0.2">
      <c r="A15" s="8">
        <v>10</v>
      </c>
      <c r="B15" s="8">
        <v>2020700932</v>
      </c>
      <c r="C15" s="85" t="s">
        <v>377</v>
      </c>
      <c r="D15" s="82">
        <v>21931</v>
      </c>
      <c r="E15" s="23" t="s">
        <v>107</v>
      </c>
      <c r="F15" s="58" t="s">
        <v>128</v>
      </c>
      <c r="G15" s="82" t="s">
        <v>1</v>
      </c>
      <c r="H15" s="12">
        <v>479.38800000000003</v>
      </c>
      <c r="I15" s="54">
        <f t="shared" si="0"/>
        <v>12128516.4</v>
      </c>
      <c r="J15" s="15">
        <v>2</v>
      </c>
      <c r="K15" s="47">
        <f t="shared" si="1"/>
        <v>24257032.800000001</v>
      </c>
      <c r="L15" s="15"/>
      <c r="M15" s="47">
        <f t="shared" si="2"/>
        <v>0</v>
      </c>
      <c r="N15" s="15"/>
      <c r="O15" s="25">
        <f t="shared" si="3"/>
        <v>0</v>
      </c>
      <c r="P15" s="21" t="s">
        <v>835</v>
      </c>
      <c r="Q15" s="5"/>
    </row>
    <row r="16" spans="1:17" s="9" customFormat="1" ht="76.5" x14ac:dyDescent="0.2">
      <c r="A16" s="8">
        <v>11</v>
      </c>
      <c r="B16" s="8">
        <v>2020700820</v>
      </c>
      <c r="C16" s="85" t="s">
        <v>71</v>
      </c>
      <c r="D16" s="82">
        <v>33894</v>
      </c>
      <c r="E16" s="23" t="s">
        <v>107</v>
      </c>
      <c r="F16" s="58" t="s">
        <v>128</v>
      </c>
      <c r="G16" s="82" t="s">
        <v>1</v>
      </c>
      <c r="H16" s="12">
        <v>2310.672</v>
      </c>
      <c r="I16" s="54">
        <f t="shared" si="0"/>
        <v>58460001.600000001</v>
      </c>
      <c r="J16" s="15">
        <v>2</v>
      </c>
      <c r="K16" s="47">
        <f t="shared" si="1"/>
        <v>116920003.2</v>
      </c>
      <c r="L16" s="10"/>
      <c r="M16" s="47">
        <f t="shared" si="2"/>
        <v>0</v>
      </c>
      <c r="N16" s="15"/>
      <c r="O16" s="25">
        <f t="shared" si="3"/>
        <v>0</v>
      </c>
      <c r="P16" s="21" t="s">
        <v>835</v>
      </c>
      <c r="Q16" s="5"/>
    </row>
    <row r="17" spans="1:17" s="9" customFormat="1" ht="76.5" x14ac:dyDescent="0.2">
      <c r="A17" s="8">
        <v>12</v>
      </c>
      <c r="B17" s="8">
        <v>2020700825</v>
      </c>
      <c r="C17" s="85" t="s">
        <v>378</v>
      </c>
      <c r="D17" s="82">
        <v>55777</v>
      </c>
      <c r="E17" s="23" t="s">
        <v>107</v>
      </c>
      <c r="F17" s="58" t="s">
        <v>128</v>
      </c>
      <c r="G17" s="82" t="s">
        <v>1</v>
      </c>
      <c r="H17" s="12">
        <v>406.22399999999999</v>
      </c>
      <c r="I17" s="54">
        <f t="shared" si="0"/>
        <v>10277467.199999999</v>
      </c>
      <c r="J17" s="15"/>
      <c r="K17" s="47">
        <f t="shared" si="1"/>
        <v>0</v>
      </c>
      <c r="L17" s="10"/>
      <c r="M17" s="47">
        <f t="shared" si="2"/>
        <v>0</v>
      </c>
      <c r="N17" s="15">
        <v>1</v>
      </c>
      <c r="O17" s="25">
        <f t="shared" si="3"/>
        <v>10277467.199999999</v>
      </c>
      <c r="P17" s="21" t="s">
        <v>835</v>
      </c>
    </row>
    <row r="18" spans="1:17" s="9" customFormat="1" ht="76.5" x14ac:dyDescent="0.2">
      <c r="A18" s="8">
        <v>13</v>
      </c>
      <c r="B18" s="8">
        <v>2020700826</v>
      </c>
      <c r="C18" s="85" t="s">
        <v>379</v>
      </c>
      <c r="D18" s="86">
        <v>22253</v>
      </c>
      <c r="E18" s="23" t="s">
        <v>107</v>
      </c>
      <c r="F18" s="58" t="s">
        <v>128</v>
      </c>
      <c r="G18" s="82" t="s">
        <v>1</v>
      </c>
      <c r="H18" s="12">
        <v>376.74</v>
      </c>
      <c r="I18" s="54">
        <f t="shared" si="0"/>
        <v>9531522</v>
      </c>
      <c r="J18" s="15"/>
      <c r="K18" s="47">
        <f t="shared" si="1"/>
        <v>0</v>
      </c>
      <c r="L18" s="10"/>
      <c r="M18" s="47">
        <f t="shared" si="2"/>
        <v>0</v>
      </c>
      <c r="N18" s="15">
        <v>1</v>
      </c>
      <c r="O18" s="25">
        <f t="shared" si="3"/>
        <v>9531522</v>
      </c>
      <c r="P18" s="21" t="s">
        <v>835</v>
      </c>
    </row>
    <row r="19" spans="1:17" s="9" customFormat="1" ht="76.5" x14ac:dyDescent="0.2">
      <c r="A19" s="8">
        <v>14</v>
      </c>
      <c r="B19" s="8">
        <v>2020700830</v>
      </c>
      <c r="C19" s="85" t="s">
        <v>380</v>
      </c>
      <c r="D19" s="86">
        <v>25355</v>
      </c>
      <c r="E19" s="23" t="s">
        <v>107</v>
      </c>
      <c r="F19" s="58" t="s">
        <v>128</v>
      </c>
      <c r="G19" s="82" t="s">
        <v>1</v>
      </c>
      <c r="H19" s="12">
        <v>376.74</v>
      </c>
      <c r="I19" s="54">
        <f t="shared" si="0"/>
        <v>9531522</v>
      </c>
      <c r="J19" s="15"/>
      <c r="K19" s="47">
        <f t="shared" si="1"/>
        <v>0</v>
      </c>
      <c r="L19" s="10"/>
      <c r="M19" s="47">
        <f t="shared" si="2"/>
        <v>0</v>
      </c>
      <c r="N19" s="15">
        <v>1</v>
      </c>
      <c r="O19" s="25">
        <f t="shared" si="3"/>
        <v>9531522</v>
      </c>
      <c r="P19" s="21" t="s">
        <v>835</v>
      </c>
    </row>
    <row r="20" spans="1:17" s="9" customFormat="1" ht="76.5" x14ac:dyDescent="0.2">
      <c r="A20" s="8">
        <v>15</v>
      </c>
      <c r="B20" s="8">
        <v>2000100905</v>
      </c>
      <c r="C20" s="85" t="s">
        <v>72</v>
      </c>
      <c r="D20" s="86">
        <v>22480</v>
      </c>
      <c r="E20" s="23" t="s">
        <v>107</v>
      </c>
      <c r="F20" s="58" t="s">
        <v>128</v>
      </c>
      <c r="G20" s="82" t="s">
        <v>1</v>
      </c>
      <c r="H20" s="12"/>
      <c r="I20" s="54">
        <f t="shared" si="0"/>
        <v>0</v>
      </c>
      <c r="J20" s="15">
        <v>2</v>
      </c>
      <c r="K20" s="47">
        <f t="shared" si="1"/>
        <v>0</v>
      </c>
      <c r="L20" s="10"/>
      <c r="M20" s="47">
        <f t="shared" si="2"/>
        <v>0</v>
      </c>
      <c r="N20" s="15"/>
      <c r="O20" s="25">
        <f t="shared" si="3"/>
        <v>0</v>
      </c>
      <c r="P20" s="21" t="s">
        <v>835</v>
      </c>
      <c r="Q20" s="5"/>
    </row>
    <row r="21" spans="1:17" s="9" customFormat="1" ht="76.5" x14ac:dyDescent="0.2">
      <c r="A21" s="8">
        <v>16</v>
      </c>
      <c r="B21" s="8">
        <v>2000100906</v>
      </c>
      <c r="C21" s="85" t="s">
        <v>73</v>
      </c>
      <c r="D21" s="86">
        <v>49946</v>
      </c>
      <c r="E21" s="23" t="s">
        <v>107</v>
      </c>
      <c r="F21" s="58" t="s">
        <v>128</v>
      </c>
      <c r="G21" s="82" t="s">
        <v>1</v>
      </c>
      <c r="H21" s="12">
        <v>644.28</v>
      </c>
      <c r="I21" s="54">
        <f t="shared" si="0"/>
        <v>16300284</v>
      </c>
      <c r="J21" s="15">
        <v>2</v>
      </c>
      <c r="K21" s="47">
        <f t="shared" si="1"/>
        <v>32600568</v>
      </c>
      <c r="L21" s="10"/>
      <c r="M21" s="47">
        <f t="shared" si="2"/>
        <v>0</v>
      </c>
      <c r="N21" s="15"/>
      <c r="O21" s="25">
        <f t="shared" si="3"/>
        <v>0</v>
      </c>
      <c r="P21" s="21" t="s">
        <v>835</v>
      </c>
      <c r="Q21" s="5"/>
    </row>
    <row r="22" spans="1:17" s="9" customFormat="1" ht="76.5" x14ac:dyDescent="0.2">
      <c r="A22" s="8">
        <v>17</v>
      </c>
      <c r="B22" s="8">
        <v>2020500812</v>
      </c>
      <c r="C22" s="85" t="s">
        <v>381</v>
      </c>
      <c r="D22" s="82">
        <v>21262</v>
      </c>
      <c r="E22" s="23" t="s">
        <v>107</v>
      </c>
      <c r="F22" s="58" t="s">
        <v>128</v>
      </c>
      <c r="G22" s="82" t="s">
        <v>1</v>
      </c>
      <c r="H22" s="12">
        <v>159.43200000000002</v>
      </c>
      <c r="I22" s="54">
        <f t="shared" si="0"/>
        <v>4033629.6000000006</v>
      </c>
      <c r="J22" s="15"/>
      <c r="K22" s="47">
        <f t="shared" si="1"/>
        <v>0</v>
      </c>
      <c r="L22" s="10"/>
      <c r="M22" s="47">
        <f t="shared" si="2"/>
        <v>0</v>
      </c>
      <c r="N22" s="15">
        <v>1</v>
      </c>
      <c r="O22" s="25">
        <f t="shared" si="3"/>
        <v>4033629.6000000006</v>
      </c>
      <c r="P22" s="21" t="s">
        <v>835</v>
      </c>
    </row>
    <row r="23" spans="1:17" s="9" customFormat="1" ht="76.5" x14ac:dyDescent="0.2">
      <c r="A23" s="8">
        <v>18</v>
      </c>
      <c r="B23" s="8">
        <v>2020700844</v>
      </c>
      <c r="C23" s="85" t="s">
        <v>74</v>
      </c>
      <c r="D23" s="82">
        <v>21272</v>
      </c>
      <c r="E23" s="23" t="s">
        <v>107</v>
      </c>
      <c r="F23" s="58" t="s">
        <v>128</v>
      </c>
      <c r="G23" s="82" t="s">
        <v>1</v>
      </c>
      <c r="H23" s="12">
        <v>159.43200000000002</v>
      </c>
      <c r="I23" s="54">
        <f t="shared" si="0"/>
        <v>4033629.6000000006</v>
      </c>
      <c r="J23" s="15">
        <v>1</v>
      </c>
      <c r="K23" s="47">
        <f t="shared" si="1"/>
        <v>4033629.6000000006</v>
      </c>
      <c r="L23" s="10"/>
      <c r="M23" s="47">
        <f t="shared" si="2"/>
        <v>0</v>
      </c>
      <c r="N23" s="15"/>
      <c r="O23" s="25">
        <f t="shared" si="3"/>
        <v>0</v>
      </c>
      <c r="P23" s="21" t="s">
        <v>835</v>
      </c>
      <c r="Q23" s="5"/>
    </row>
    <row r="24" spans="1:17" s="9" customFormat="1" ht="76.5" x14ac:dyDescent="0.2">
      <c r="A24" s="8">
        <v>19</v>
      </c>
      <c r="B24" s="8">
        <v>2020500821</v>
      </c>
      <c r="C24" s="85" t="s">
        <v>75</v>
      </c>
      <c r="D24" s="82">
        <v>19910</v>
      </c>
      <c r="E24" s="23" t="s">
        <v>107</v>
      </c>
      <c r="F24" s="58" t="s">
        <v>128</v>
      </c>
      <c r="G24" s="82" t="s">
        <v>1</v>
      </c>
      <c r="H24" s="73">
        <v>185</v>
      </c>
      <c r="I24" s="54">
        <f t="shared" si="0"/>
        <v>4680500</v>
      </c>
      <c r="J24" s="15">
        <v>2</v>
      </c>
      <c r="K24" s="47">
        <f t="shared" si="1"/>
        <v>9361000</v>
      </c>
      <c r="L24" s="10"/>
      <c r="M24" s="47">
        <f t="shared" si="2"/>
        <v>0</v>
      </c>
      <c r="N24" s="15"/>
      <c r="O24" s="25">
        <f t="shared" si="3"/>
        <v>0</v>
      </c>
      <c r="P24" s="21" t="s">
        <v>835</v>
      </c>
      <c r="Q24" s="5"/>
    </row>
    <row r="25" spans="1:17" s="9" customFormat="1" ht="76.5" x14ac:dyDescent="0.2">
      <c r="A25" s="8">
        <v>20</v>
      </c>
      <c r="B25" s="8">
        <v>2020500831</v>
      </c>
      <c r="C25" s="85" t="s">
        <v>382</v>
      </c>
      <c r="D25" s="82">
        <v>22480</v>
      </c>
      <c r="E25" s="23" t="s">
        <v>107</v>
      </c>
      <c r="F25" s="58" t="s">
        <v>128</v>
      </c>
      <c r="G25" s="82" t="s">
        <v>1</v>
      </c>
      <c r="H25" s="46">
        <v>91</v>
      </c>
      <c r="I25" s="54">
        <f t="shared" si="0"/>
        <v>2302300</v>
      </c>
      <c r="J25" s="15"/>
      <c r="K25" s="47">
        <f t="shared" si="1"/>
        <v>0</v>
      </c>
      <c r="L25" s="10"/>
      <c r="M25" s="47">
        <f t="shared" si="2"/>
        <v>0</v>
      </c>
      <c r="N25" s="15">
        <v>1</v>
      </c>
      <c r="O25" s="25">
        <f t="shared" si="3"/>
        <v>2302300</v>
      </c>
      <c r="P25" s="21" t="s">
        <v>835</v>
      </c>
    </row>
    <row r="26" spans="1:17" s="9" customFormat="1" ht="63.75" x14ac:dyDescent="0.2">
      <c r="A26" s="8">
        <v>21</v>
      </c>
      <c r="B26" s="8">
        <v>2020500848</v>
      </c>
      <c r="C26" s="85" t="s">
        <v>383</v>
      </c>
      <c r="D26" s="82">
        <v>19896</v>
      </c>
      <c r="E26" s="23" t="s">
        <v>107</v>
      </c>
      <c r="F26" s="58" t="s">
        <v>128</v>
      </c>
      <c r="G26" s="82" t="s">
        <v>1</v>
      </c>
      <c r="H26" s="12">
        <v>126.672</v>
      </c>
      <c r="I26" s="54">
        <f t="shared" si="0"/>
        <v>3204801.6</v>
      </c>
      <c r="J26" s="15"/>
      <c r="K26" s="47">
        <f t="shared" si="1"/>
        <v>0</v>
      </c>
      <c r="L26" s="10"/>
      <c r="M26" s="47">
        <f t="shared" si="2"/>
        <v>0</v>
      </c>
      <c r="N26" s="15">
        <v>1</v>
      </c>
      <c r="O26" s="25">
        <f t="shared" si="3"/>
        <v>3204801.6</v>
      </c>
      <c r="P26" s="21" t="s">
        <v>835</v>
      </c>
    </row>
    <row r="27" spans="1:17" s="9" customFormat="1" ht="127.5" x14ac:dyDescent="0.2">
      <c r="A27" s="8">
        <v>22</v>
      </c>
      <c r="B27" s="8">
        <v>2000100907</v>
      </c>
      <c r="C27" s="85" t="s">
        <v>76</v>
      </c>
      <c r="D27" s="82">
        <v>61839</v>
      </c>
      <c r="E27" s="23" t="s">
        <v>107</v>
      </c>
      <c r="F27" s="58" t="s">
        <v>144</v>
      </c>
      <c r="G27" s="82" t="s">
        <v>1</v>
      </c>
      <c r="H27" s="46"/>
      <c r="I27" s="46"/>
      <c r="J27" s="15">
        <v>1</v>
      </c>
      <c r="K27" s="47">
        <f t="shared" si="1"/>
        <v>0</v>
      </c>
      <c r="L27" s="10"/>
      <c r="M27" s="47">
        <f t="shared" si="2"/>
        <v>0</v>
      </c>
      <c r="N27" s="15"/>
      <c r="O27" s="25">
        <f t="shared" si="3"/>
        <v>0</v>
      </c>
      <c r="P27" s="77" t="s">
        <v>836</v>
      </c>
      <c r="Q27" s="5"/>
    </row>
    <row r="28" spans="1:17" ht="63.75" x14ac:dyDescent="0.25">
      <c r="A28" s="8">
        <v>23</v>
      </c>
      <c r="B28" s="23">
        <v>2020800852</v>
      </c>
      <c r="C28" s="85" t="s">
        <v>77</v>
      </c>
      <c r="D28" s="82">
        <v>61839</v>
      </c>
      <c r="E28" s="23" t="s">
        <v>107</v>
      </c>
      <c r="F28" s="23" t="s">
        <v>145</v>
      </c>
      <c r="G28" s="82" t="s">
        <v>1</v>
      </c>
      <c r="H28" s="75"/>
      <c r="I28" s="46"/>
      <c r="J28" s="15">
        <v>2</v>
      </c>
      <c r="K28" s="47">
        <f t="shared" si="1"/>
        <v>0</v>
      </c>
      <c r="L28" s="10"/>
      <c r="M28" s="47">
        <f t="shared" si="2"/>
        <v>0</v>
      </c>
      <c r="N28" s="15"/>
      <c r="O28" s="25">
        <f t="shared" si="3"/>
        <v>0</v>
      </c>
      <c r="P28" s="77" t="s">
        <v>836</v>
      </c>
      <c r="Q28" s="5"/>
    </row>
    <row r="29" spans="1:17" ht="51" x14ac:dyDescent="0.25">
      <c r="A29" s="8">
        <v>24</v>
      </c>
      <c r="B29" s="16">
        <v>2000100908</v>
      </c>
      <c r="C29" s="85" t="s">
        <v>384</v>
      </c>
      <c r="D29" s="82">
        <v>59229</v>
      </c>
      <c r="E29" s="23" t="s">
        <v>107</v>
      </c>
      <c r="F29" s="82" t="s">
        <v>146</v>
      </c>
      <c r="G29" s="82" t="s">
        <v>1</v>
      </c>
      <c r="H29" s="12">
        <v>1634.7240000000002</v>
      </c>
      <c r="I29" s="54">
        <f t="shared" si="0"/>
        <v>41358517.200000003</v>
      </c>
      <c r="J29" s="15">
        <v>1</v>
      </c>
      <c r="K29" s="47">
        <f t="shared" si="1"/>
        <v>41358517.200000003</v>
      </c>
      <c r="L29" s="10"/>
      <c r="M29" s="47">
        <f t="shared" si="2"/>
        <v>0</v>
      </c>
      <c r="N29" s="15"/>
      <c r="O29" s="25">
        <f t="shared" si="3"/>
        <v>0</v>
      </c>
      <c r="P29" s="21" t="s">
        <v>835</v>
      </c>
      <c r="Q29" s="5"/>
    </row>
    <row r="30" spans="1:17" ht="76.5" x14ac:dyDescent="0.25">
      <c r="A30" s="8">
        <v>25</v>
      </c>
      <c r="B30" s="23">
        <v>2000100909</v>
      </c>
      <c r="C30" s="85" t="s">
        <v>78</v>
      </c>
      <c r="D30" s="82">
        <v>45460</v>
      </c>
      <c r="E30" s="23" t="s">
        <v>107</v>
      </c>
      <c r="F30" s="23" t="s">
        <v>147</v>
      </c>
      <c r="G30" s="82" t="s">
        <v>1</v>
      </c>
      <c r="H30" s="12">
        <v>226917.6</v>
      </c>
      <c r="I30" s="54">
        <f t="shared" si="0"/>
        <v>5741015280</v>
      </c>
      <c r="J30" s="15">
        <v>1</v>
      </c>
      <c r="K30" s="47">
        <f t="shared" si="1"/>
        <v>5741015280</v>
      </c>
      <c r="L30" s="60"/>
      <c r="M30" s="47">
        <f t="shared" si="2"/>
        <v>0</v>
      </c>
      <c r="N30" s="15"/>
      <c r="O30" s="25">
        <f t="shared" si="3"/>
        <v>0</v>
      </c>
      <c r="P30" s="21" t="s">
        <v>835</v>
      </c>
      <c r="Q30" s="5"/>
    </row>
    <row r="31" spans="1:17" ht="76.5" x14ac:dyDescent="0.25">
      <c r="A31" s="8">
        <v>26</v>
      </c>
      <c r="B31" s="16">
        <v>2020700808</v>
      </c>
      <c r="C31" s="85" t="s">
        <v>79</v>
      </c>
      <c r="D31" s="82">
        <v>40545</v>
      </c>
      <c r="E31" s="23" t="s">
        <v>107</v>
      </c>
      <c r="F31" s="82" t="s">
        <v>148</v>
      </c>
      <c r="G31" s="82" t="s">
        <v>1</v>
      </c>
      <c r="H31" s="12">
        <v>2676.4920000000002</v>
      </c>
      <c r="I31" s="54">
        <f t="shared" si="0"/>
        <v>67715247.600000009</v>
      </c>
      <c r="J31" s="15">
        <v>2</v>
      </c>
      <c r="K31" s="47">
        <f t="shared" si="1"/>
        <v>135430495.20000002</v>
      </c>
      <c r="L31" s="60"/>
      <c r="M31" s="47">
        <f t="shared" si="2"/>
        <v>0</v>
      </c>
      <c r="N31" s="15"/>
      <c r="O31" s="25">
        <f t="shared" si="3"/>
        <v>0</v>
      </c>
      <c r="P31" s="21" t="s">
        <v>835</v>
      </c>
      <c r="Q31" s="5"/>
    </row>
    <row r="32" spans="1:17" ht="64.7" customHeight="1" x14ac:dyDescent="0.25">
      <c r="A32" s="8">
        <v>27</v>
      </c>
      <c r="B32" s="16">
        <v>2020700835</v>
      </c>
      <c r="C32" s="85" t="s">
        <v>385</v>
      </c>
      <c r="D32" s="82">
        <v>33272</v>
      </c>
      <c r="E32" s="23" t="s">
        <v>107</v>
      </c>
      <c r="F32" s="23" t="s">
        <v>149</v>
      </c>
      <c r="G32" s="82" t="s">
        <v>1</v>
      </c>
      <c r="H32" s="12">
        <v>1489.4879999999998</v>
      </c>
      <c r="I32" s="54">
        <f t="shared" si="0"/>
        <v>37684046.399999999</v>
      </c>
      <c r="J32" s="15"/>
      <c r="K32" s="47">
        <f t="shared" si="1"/>
        <v>0</v>
      </c>
      <c r="L32" s="60"/>
      <c r="M32" s="47">
        <f t="shared" si="2"/>
        <v>0</v>
      </c>
      <c r="N32" s="15">
        <v>1</v>
      </c>
      <c r="O32" s="25">
        <f t="shared" si="3"/>
        <v>37684046.399999999</v>
      </c>
      <c r="P32" s="21" t="s">
        <v>835</v>
      </c>
    </row>
    <row r="33" spans="1:17" ht="83.45" customHeight="1" x14ac:dyDescent="0.25">
      <c r="A33" s="8">
        <v>28</v>
      </c>
      <c r="B33" s="16">
        <v>2020700827</v>
      </c>
      <c r="C33" s="85" t="s">
        <v>80</v>
      </c>
      <c r="D33" s="82">
        <v>40568</v>
      </c>
      <c r="E33" s="23" t="s">
        <v>107</v>
      </c>
      <c r="F33" s="23" t="s">
        <v>128</v>
      </c>
      <c r="G33" s="82" t="s">
        <v>1</v>
      </c>
      <c r="H33" s="12">
        <v>2064.9720000000002</v>
      </c>
      <c r="I33" s="54">
        <f t="shared" si="0"/>
        <v>52243791.600000009</v>
      </c>
      <c r="J33" s="15">
        <v>2</v>
      </c>
      <c r="K33" s="47">
        <f t="shared" si="1"/>
        <v>104487583.20000002</v>
      </c>
      <c r="L33" s="60"/>
      <c r="M33" s="47">
        <f t="shared" si="2"/>
        <v>0</v>
      </c>
      <c r="N33" s="15"/>
      <c r="O33" s="25">
        <f t="shared" si="3"/>
        <v>0</v>
      </c>
      <c r="P33" s="21" t="s">
        <v>835</v>
      </c>
      <c r="Q33" s="5"/>
    </row>
    <row r="34" spans="1:17" ht="63.75" x14ac:dyDescent="0.25">
      <c r="A34" s="8">
        <v>29</v>
      </c>
      <c r="B34" s="16">
        <v>2020700845</v>
      </c>
      <c r="C34" s="85" t="s">
        <v>386</v>
      </c>
      <c r="D34" s="82">
        <v>18894</v>
      </c>
      <c r="E34" s="23" t="s">
        <v>107</v>
      </c>
      <c r="F34" s="23" t="s">
        <v>150</v>
      </c>
      <c r="G34" s="82" t="s">
        <v>1</v>
      </c>
      <c r="H34" s="12">
        <v>1187.0039999999999</v>
      </c>
      <c r="I34" s="54">
        <f t="shared" si="0"/>
        <v>30031201.199999999</v>
      </c>
      <c r="J34" s="15">
        <v>2</v>
      </c>
      <c r="K34" s="47">
        <f t="shared" si="1"/>
        <v>60062402.399999999</v>
      </c>
      <c r="L34" s="60"/>
      <c r="M34" s="47">
        <f t="shared" si="2"/>
        <v>0</v>
      </c>
      <c r="N34" s="15"/>
      <c r="O34" s="25">
        <f t="shared" si="3"/>
        <v>0</v>
      </c>
      <c r="P34" s="21" t="s">
        <v>835</v>
      </c>
      <c r="Q34" s="5"/>
    </row>
    <row r="35" spans="1:17" ht="63.75" x14ac:dyDescent="0.25">
      <c r="A35" s="8">
        <v>30</v>
      </c>
      <c r="B35" s="23">
        <v>2020700815</v>
      </c>
      <c r="C35" s="85" t="s">
        <v>387</v>
      </c>
      <c r="D35" s="82">
        <v>25995</v>
      </c>
      <c r="E35" s="23" t="s">
        <v>107</v>
      </c>
      <c r="F35" s="23" t="s">
        <v>151</v>
      </c>
      <c r="G35" s="82" t="s">
        <v>1</v>
      </c>
      <c r="H35" s="12">
        <v>184.548</v>
      </c>
      <c r="I35" s="54">
        <f t="shared" si="0"/>
        <v>4669064.4000000004</v>
      </c>
      <c r="J35" s="15"/>
      <c r="K35" s="47">
        <f t="shared" si="1"/>
        <v>0</v>
      </c>
      <c r="L35" s="59">
        <v>1</v>
      </c>
      <c r="M35" s="47">
        <f t="shared" si="2"/>
        <v>4669064.4000000004</v>
      </c>
      <c r="N35" s="15"/>
      <c r="O35" s="25">
        <f t="shared" si="3"/>
        <v>0</v>
      </c>
      <c r="P35" s="21" t="s">
        <v>835</v>
      </c>
    </row>
    <row r="36" spans="1:17" ht="63.75" x14ac:dyDescent="0.25">
      <c r="A36" s="8">
        <v>31</v>
      </c>
      <c r="B36" s="16">
        <v>2021000839</v>
      </c>
      <c r="C36" s="85" t="s">
        <v>81</v>
      </c>
      <c r="D36" s="82">
        <v>34928</v>
      </c>
      <c r="E36" s="23" t="s">
        <v>107</v>
      </c>
      <c r="F36" s="23" t="s">
        <v>128</v>
      </c>
      <c r="G36" s="82" t="s">
        <v>1</v>
      </c>
      <c r="H36" s="12">
        <v>2026.752</v>
      </c>
      <c r="I36" s="54">
        <f t="shared" si="0"/>
        <v>51276825.600000001</v>
      </c>
      <c r="J36" s="15">
        <v>1</v>
      </c>
      <c r="K36" s="47">
        <f t="shared" si="1"/>
        <v>51276825.600000001</v>
      </c>
      <c r="L36" s="10"/>
      <c r="M36" s="47">
        <f t="shared" si="2"/>
        <v>0</v>
      </c>
      <c r="N36" s="15"/>
      <c r="O36" s="25">
        <f t="shared" si="3"/>
        <v>0</v>
      </c>
      <c r="P36" s="21" t="s">
        <v>835</v>
      </c>
      <c r="Q36" s="5"/>
    </row>
    <row r="37" spans="1:17" ht="51" x14ac:dyDescent="0.25">
      <c r="A37" s="8">
        <v>32</v>
      </c>
      <c r="B37" s="16">
        <v>2000100910</v>
      </c>
      <c r="C37" s="85" t="s">
        <v>82</v>
      </c>
      <c r="D37" s="82">
        <v>51214</v>
      </c>
      <c r="E37" s="23" t="s">
        <v>107</v>
      </c>
      <c r="F37" s="23" t="s">
        <v>257</v>
      </c>
      <c r="G37" s="82" t="s">
        <v>1</v>
      </c>
      <c r="H37" s="12">
        <v>1925.1959999999999</v>
      </c>
      <c r="I37" s="54">
        <f t="shared" si="0"/>
        <v>48707458.799999997</v>
      </c>
      <c r="J37" s="15"/>
      <c r="K37" s="47">
        <f t="shared" si="1"/>
        <v>0</v>
      </c>
      <c r="L37" s="10">
        <v>1</v>
      </c>
      <c r="M37" s="47">
        <f t="shared" si="2"/>
        <v>48707458.799999997</v>
      </c>
      <c r="N37" s="15"/>
      <c r="O37" s="25">
        <f t="shared" si="3"/>
        <v>0</v>
      </c>
      <c r="P37" s="21" t="s">
        <v>835</v>
      </c>
    </row>
    <row r="38" spans="1:17" ht="63.75" x14ac:dyDescent="0.25">
      <c r="A38" s="8">
        <v>33</v>
      </c>
      <c r="B38" s="16">
        <v>2021000814</v>
      </c>
      <c r="C38" s="85" t="s">
        <v>83</v>
      </c>
      <c r="D38" s="82">
        <v>22580</v>
      </c>
      <c r="E38" s="23" t="s">
        <v>107</v>
      </c>
      <c r="F38" s="82" t="s">
        <v>128</v>
      </c>
      <c r="G38" s="82" t="s">
        <v>1</v>
      </c>
      <c r="H38" s="12">
        <v>921.64800000000002</v>
      </c>
      <c r="I38" s="54">
        <f t="shared" si="0"/>
        <v>23317694.400000002</v>
      </c>
      <c r="J38" s="15">
        <v>1</v>
      </c>
      <c r="K38" s="47">
        <f t="shared" si="1"/>
        <v>23317694.400000002</v>
      </c>
      <c r="L38" s="10"/>
      <c r="M38" s="47">
        <f t="shared" si="2"/>
        <v>0</v>
      </c>
      <c r="N38" s="15"/>
      <c r="O38" s="25">
        <f t="shared" si="3"/>
        <v>0</v>
      </c>
      <c r="P38" s="21" t="s">
        <v>835</v>
      </c>
      <c r="Q38" s="5"/>
    </row>
    <row r="39" spans="1:17" ht="63.75" x14ac:dyDescent="0.25">
      <c r="A39" s="8">
        <v>34</v>
      </c>
      <c r="B39" s="16">
        <v>2000100911</v>
      </c>
      <c r="C39" s="85" t="s">
        <v>84</v>
      </c>
      <c r="D39" s="82">
        <v>57022</v>
      </c>
      <c r="E39" s="23" t="s">
        <v>107</v>
      </c>
      <c r="F39" s="82" t="s">
        <v>152</v>
      </c>
      <c r="G39" s="82" t="s">
        <v>1</v>
      </c>
      <c r="H39" s="12">
        <v>1307.124</v>
      </c>
      <c r="I39" s="54">
        <f t="shared" si="0"/>
        <v>33070237.199999999</v>
      </c>
      <c r="J39" s="15">
        <v>1</v>
      </c>
      <c r="K39" s="47">
        <f t="shared" si="1"/>
        <v>33070237.199999999</v>
      </c>
      <c r="L39" s="10"/>
      <c r="M39" s="47">
        <f t="shared" si="2"/>
        <v>0</v>
      </c>
      <c r="N39" s="15"/>
      <c r="O39" s="25">
        <f t="shared" si="3"/>
        <v>0</v>
      </c>
      <c r="P39" s="21" t="s">
        <v>835</v>
      </c>
      <c r="Q39" s="5"/>
    </row>
    <row r="40" spans="1:17" ht="76.5" x14ac:dyDescent="0.25">
      <c r="A40" s="8">
        <v>35</v>
      </c>
      <c r="B40" s="16">
        <v>2000100912</v>
      </c>
      <c r="C40" s="85" t="s">
        <v>85</v>
      </c>
      <c r="D40" s="82">
        <v>41728</v>
      </c>
      <c r="E40" s="23" t="s">
        <v>107</v>
      </c>
      <c r="F40" s="82" t="s">
        <v>153</v>
      </c>
      <c r="G40" s="82" t="s">
        <v>1</v>
      </c>
      <c r="H40" s="12">
        <v>1831.2839999999999</v>
      </c>
      <c r="I40" s="54">
        <f t="shared" si="0"/>
        <v>46331485.199999996</v>
      </c>
      <c r="J40" s="15">
        <v>4</v>
      </c>
      <c r="K40" s="47">
        <f t="shared" si="1"/>
        <v>185325940.79999998</v>
      </c>
      <c r="L40" s="10"/>
      <c r="M40" s="47">
        <f t="shared" si="2"/>
        <v>0</v>
      </c>
      <c r="N40" s="15"/>
      <c r="O40" s="25">
        <f t="shared" si="3"/>
        <v>0</v>
      </c>
      <c r="P40" s="21" t="s">
        <v>835</v>
      </c>
      <c r="Q40" s="5"/>
    </row>
    <row r="41" spans="1:17" ht="76.5" x14ac:dyDescent="0.25">
      <c r="A41" s="8">
        <v>36</v>
      </c>
      <c r="B41" s="16">
        <v>2020500854</v>
      </c>
      <c r="C41" s="85" t="s">
        <v>388</v>
      </c>
      <c r="D41" s="82">
        <v>51565</v>
      </c>
      <c r="E41" s="23" t="s">
        <v>107</v>
      </c>
      <c r="F41" s="23" t="s">
        <v>153</v>
      </c>
      <c r="G41" s="82" t="s">
        <v>1</v>
      </c>
      <c r="H41" s="12">
        <v>3352.44</v>
      </c>
      <c r="I41" s="54">
        <f t="shared" si="0"/>
        <v>84816732</v>
      </c>
      <c r="J41" s="15">
        <v>1</v>
      </c>
      <c r="K41" s="47">
        <f t="shared" si="1"/>
        <v>84816732</v>
      </c>
      <c r="L41" s="10"/>
      <c r="M41" s="47">
        <f t="shared" si="2"/>
        <v>0</v>
      </c>
      <c r="N41" s="15">
        <v>1</v>
      </c>
      <c r="O41" s="25">
        <f t="shared" si="3"/>
        <v>84816732</v>
      </c>
      <c r="P41" s="21" t="s">
        <v>835</v>
      </c>
      <c r="Q41" s="5"/>
    </row>
    <row r="42" spans="1:17" ht="76.5" x14ac:dyDescent="0.25">
      <c r="A42" s="8">
        <v>37</v>
      </c>
      <c r="B42" s="16">
        <v>2060202062</v>
      </c>
      <c r="C42" s="85" t="s">
        <v>389</v>
      </c>
      <c r="D42" s="87">
        <v>1336746</v>
      </c>
      <c r="E42" s="23" t="s">
        <v>107</v>
      </c>
      <c r="F42" s="23" t="s">
        <v>153</v>
      </c>
      <c r="G42" s="82" t="s">
        <v>1</v>
      </c>
      <c r="H42" s="12">
        <v>3352.44</v>
      </c>
      <c r="I42" s="54">
        <f t="shared" si="0"/>
        <v>84816732</v>
      </c>
      <c r="J42" s="15"/>
      <c r="K42" s="47">
        <f t="shared" si="1"/>
        <v>0</v>
      </c>
      <c r="L42" s="10"/>
      <c r="M42" s="47">
        <f t="shared" si="2"/>
        <v>0</v>
      </c>
      <c r="N42" s="15">
        <v>2</v>
      </c>
      <c r="O42" s="25">
        <f t="shared" si="3"/>
        <v>169633464</v>
      </c>
      <c r="P42" s="21" t="s">
        <v>835</v>
      </c>
    </row>
    <row r="43" spans="1:17" ht="76.5" x14ac:dyDescent="0.25">
      <c r="A43" s="8">
        <v>38</v>
      </c>
      <c r="B43" s="16">
        <v>2020500855</v>
      </c>
      <c r="C43" s="85" t="s">
        <v>390</v>
      </c>
      <c r="D43" s="86">
        <v>51567</v>
      </c>
      <c r="E43" s="23" t="s">
        <v>107</v>
      </c>
      <c r="F43" s="82" t="s">
        <v>153</v>
      </c>
      <c r="G43" s="82" t="s">
        <v>1</v>
      </c>
      <c r="H43" s="12">
        <v>111.384</v>
      </c>
      <c r="I43" s="54">
        <f t="shared" si="0"/>
        <v>2818015.2</v>
      </c>
      <c r="J43" s="15"/>
      <c r="K43" s="47">
        <f t="shared" si="1"/>
        <v>0</v>
      </c>
      <c r="L43" s="10"/>
      <c r="M43" s="47">
        <f t="shared" si="2"/>
        <v>0</v>
      </c>
      <c r="N43" s="15">
        <v>1</v>
      </c>
      <c r="O43" s="25">
        <f t="shared" si="3"/>
        <v>2818015.2</v>
      </c>
      <c r="P43" s="21" t="s">
        <v>835</v>
      </c>
    </row>
    <row r="44" spans="1:17" ht="76.5" x14ac:dyDescent="0.25">
      <c r="A44" s="8">
        <v>39</v>
      </c>
      <c r="B44" s="16">
        <v>2020500783</v>
      </c>
      <c r="C44" s="85" t="s">
        <v>391</v>
      </c>
      <c r="D44" s="86">
        <v>51566</v>
      </c>
      <c r="E44" s="23" t="s">
        <v>107</v>
      </c>
      <c r="F44" s="82" t="s">
        <v>153</v>
      </c>
      <c r="G44" s="82" t="s">
        <v>1</v>
      </c>
      <c r="H44" s="12">
        <v>3453.9960000000001</v>
      </c>
      <c r="I44" s="54">
        <f t="shared" si="0"/>
        <v>87386098.799999997</v>
      </c>
      <c r="J44" s="15"/>
      <c r="K44" s="47">
        <f t="shared" si="1"/>
        <v>0</v>
      </c>
      <c r="L44" s="10">
        <v>0</v>
      </c>
      <c r="M44" s="47">
        <f t="shared" si="2"/>
        <v>0</v>
      </c>
      <c r="N44" s="15">
        <v>1</v>
      </c>
      <c r="O44" s="25">
        <f t="shared" si="3"/>
        <v>87386098.799999997</v>
      </c>
      <c r="P44" s="21" t="s">
        <v>837</v>
      </c>
    </row>
    <row r="45" spans="1:17" ht="76.5" x14ac:dyDescent="0.25">
      <c r="A45" s="8">
        <v>40</v>
      </c>
      <c r="B45" s="16">
        <v>2060202063</v>
      </c>
      <c r="C45" s="85" t="s">
        <v>392</v>
      </c>
      <c r="D45" s="87">
        <v>1336619</v>
      </c>
      <c r="E45" s="23" t="s">
        <v>107</v>
      </c>
      <c r="F45" s="82" t="s">
        <v>153</v>
      </c>
      <c r="G45" s="82" t="s">
        <v>1</v>
      </c>
      <c r="H45" s="53"/>
      <c r="I45" s="54"/>
      <c r="J45" s="15"/>
      <c r="K45" s="47">
        <f t="shared" si="1"/>
        <v>0</v>
      </c>
      <c r="L45" s="10"/>
      <c r="M45" s="47">
        <f t="shared" si="2"/>
        <v>0</v>
      </c>
      <c r="N45" s="15">
        <v>2</v>
      </c>
      <c r="O45" s="25">
        <f t="shared" si="3"/>
        <v>0</v>
      </c>
      <c r="P45" s="21" t="s">
        <v>837</v>
      </c>
    </row>
    <row r="46" spans="1:17" ht="91.7" customHeight="1" x14ac:dyDescent="0.25">
      <c r="A46" s="8">
        <v>41</v>
      </c>
      <c r="B46" s="16">
        <v>2000100913</v>
      </c>
      <c r="C46" s="85" t="s">
        <v>656</v>
      </c>
      <c r="D46" s="82">
        <v>56220</v>
      </c>
      <c r="E46" s="23" t="s">
        <v>107</v>
      </c>
      <c r="F46" s="23" t="s">
        <v>154</v>
      </c>
      <c r="G46" s="82" t="s">
        <v>1</v>
      </c>
      <c r="H46" s="12">
        <v>2601.1440000000002</v>
      </c>
      <c r="I46" s="54">
        <f t="shared" si="0"/>
        <v>65808943.200000003</v>
      </c>
      <c r="J46" s="15">
        <v>1</v>
      </c>
      <c r="K46" s="47">
        <f t="shared" si="1"/>
        <v>65808943.200000003</v>
      </c>
      <c r="L46" s="10"/>
      <c r="M46" s="47">
        <f t="shared" si="2"/>
        <v>0</v>
      </c>
      <c r="N46" s="60"/>
      <c r="O46" s="25">
        <f t="shared" si="3"/>
        <v>0</v>
      </c>
      <c r="P46" s="21" t="s">
        <v>835</v>
      </c>
    </row>
    <row r="47" spans="1:17" ht="76.5" x14ac:dyDescent="0.25">
      <c r="A47" s="8">
        <v>42</v>
      </c>
      <c r="B47" s="16">
        <v>2020500858</v>
      </c>
      <c r="C47" s="85" t="s">
        <v>86</v>
      </c>
      <c r="D47" s="82" t="s">
        <v>566</v>
      </c>
      <c r="E47" s="23" t="s">
        <v>107</v>
      </c>
      <c r="F47" s="23" t="s">
        <v>155</v>
      </c>
      <c r="G47" s="82" t="s">
        <v>1</v>
      </c>
      <c r="H47" s="12">
        <v>1660.932</v>
      </c>
      <c r="I47" s="54">
        <f t="shared" si="0"/>
        <v>42021579.600000001</v>
      </c>
      <c r="J47" s="15">
        <v>8</v>
      </c>
      <c r="K47" s="47">
        <f t="shared" si="1"/>
        <v>336172636.80000001</v>
      </c>
      <c r="L47" s="10"/>
      <c r="M47" s="47">
        <f t="shared" si="2"/>
        <v>0</v>
      </c>
      <c r="N47" s="60">
        <v>8</v>
      </c>
      <c r="O47" s="25">
        <f t="shared" si="3"/>
        <v>336172636.80000001</v>
      </c>
      <c r="P47" s="21" t="s">
        <v>835</v>
      </c>
    </row>
    <row r="48" spans="1:17" ht="76.5" x14ac:dyDescent="0.25">
      <c r="A48" s="8">
        <v>43</v>
      </c>
      <c r="B48" s="16">
        <v>2000100914</v>
      </c>
      <c r="C48" s="85" t="s">
        <v>87</v>
      </c>
      <c r="D48" s="82">
        <v>45496</v>
      </c>
      <c r="E48" s="23" t="s">
        <v>107</v>
      </c>
      <c r="F48" s="23" t="s">
        <v>156</v>
      </c>
      <c r="G48" s="82" t="s">
        <v>1</v>
      </c>
      <c r="H48" s="12">
        <v>3352.44</v>
      </c>
      <c r="I48" s="54">
        <f t="shared" si="0"/>
        <v>84816732</v>
      </c>
      <c r="J48" s="15">
        <v>1</v>
      </c>
      <c r="K48" s="47">
        <f t="shared" si="1"/>
        <v>84816732</v>
      </c>
      <c r="L48" s="10"/>
      <c r="M48" s="47">
        <f t="shared" si="2"/>
        <v>0</v>
      </c>
      <c r="N48" s="60"/>
      <c r="O48" s="25">
        <f t="shared" si="3"/>
        <v>0</v>
      </c>
      <c r="P48" s="21" t="s">
        <v>835</v>
      </c>
    </row>
    <row r="49" spans="1:16" ht="79.7" customHeight="1" x14ac:dyDescent="0.25">
      <c r="A49" s="8">
        <v>44</v>
      </c>
      <c r="B49" s="16">
        <v>2000100915</v>
      </c>
      <c r="C49" s="85" t="s">
        <v>88</v>
      </c>
      <c r="D49" s="82" t="s">
        <v>567</v>
      </c>
      <c r="E49" s="23" t="s">
        <v>107</v>
      </c>
      <c r="F49" s="23" t="s">
        <v>157</v>
      </c>
      <c r="G49" s="82" t="s">
        <v>1</v>
      </c>
      <c r="H49" s="12">
        <v>16762.2</v>
      </c>
      <c r="I49" s="54">
        <f t="shared" si="0"/>
        <v>424083660</v>
      </c>
      <c r="J49" s="15">
        <v>1</v>
      </c>
      <c r="K49" s="47">
        <f t="shared" si="1"/>
        <v>424083660</v>
      </c>
      <c r="L49" s="10"/>
      <c r="M49" s="47">
        <f t="shared" si="2"/>
        <v>0</v>
      </c>
      <c r="N49" s="60"/>
      <c r="O49" s="25">
        <f t="shared" si="3"/>
        <v>0</v>
      </c>
      <c r="P49" s="21" t="s">
        <v>835</v>
      </c>
    </row>
    <row r="50" spans="1:16" ht="91.35" customHeight="1" x14ac:dyDescent="0.25">
      <c r="A50" s="8">
        <v>45</v>
      </c>
      <c r="B50" s="16">
        <v>2000100916</v>
      </c>
      <c r="C50" s="85" t="s">
        <v>89</v>
      </c>
      <c r="D50" s="82">
        <v>59229</v>
      </c>
      <c r="E50" s="23" t="s">
        <v>107</v>
      </c>
      <c r="F50" s="82" t="s">
        <v>158</v>
      </c>
      <c r="G50" s="82" t="s">
        <v>1</v>
      </c>
      <c r="H50" s="12">
        <v>1634.7240000000002</v>
      </c>
      <c r="I50" s="54">
        <f t="shared" si="0"/>
        <v>41358517.200000003</v>
      </c>
      <c r="J50" s="15">
        <v>1</v>
      </c>
      <c r="K50" s="47">
        <f t="shared" si="1"/>
        <v>41358517.200000003</v>
      </c>
      <c r="L50" s="59"/>
      <c r="M50" s="47">
        <f t="shared" si="2"/>
        <v>0</v>
      </c>
      <c r="N50" s="15"/>
      <c r="O50" s="25">
        <f t="shared" si="3"/>
        <v>0</v>
      </c>
      <c r="P50" s="21" t="s">
        <v>835</v>
      </c>
    </row>
    <row r="51" spans="1:16" ht="63.75" x14ac:dyDescent="0.25">
      <c r="A51" s="8">
        <v>46</v>
      </c>
      <c r="B51" s="16">
        <v>2070800833</v>
      </c>
      <c r="C51" s="85" t="s">
        <v>90</v>
      </c>
      <c r="D51" s="82">
        <v>46857</v>
      </c>
      <c r="E51" s="23" t="s">
        <v>107</v>
      </c>
      <c r="F51" s="82" t="s">
        <v>158</v>
      </c>
      <c r="G51" s="82" t="s">
        <v>1</v>
      </c>
      <c r="H51" s="12">
        <v>3831.828</v>
      </c>
      <c r="I51" s="54">
        <f t="shared" si="0"/>
        <v>96945248.400000006</v>
      </c>
      <c r="J51" s="15">
        <v>1</v>
      </c>
      <c r="K51" s="47">
        <f t="shared" si="1"/>
        <v>96945248.400000006</v>
      </c>
      <c r="L51" s="59"/>
      <c r="M51" s="47">
        <f t="shared" si="2"/>
        <v>0</v>
      </c>
      <c r="N51" s="10"/>
      <c r="O51" s="25">
        <f t="shared" si="3"/>
        <v>0</v>
      </c>
      <c r="P51" s="21" t="s">
        <v>835</v>
      </c>
    </row>
    <row r="52" spans="1:16" ht="76.5" x14ac:dyDescent="0.25">
      <c r="A52" s="8">
        <v>47</v>
      </c>
      <c r="B52" s="16">
        <v>2020900838</v>
      </c>
      <c r="C52" s="85" t="s">
        <v>91</v>
      </c>
      <c r="D52" s="82">
        <v>35571</v>
      </c>
      <c r="E52" s="23" t="s">
        <v>107</v>
      </c>
      <c r="F52" s="82" t="s">
        <v>128</v>
      </c>
      <c r="G52" s="82" t="s">
        <v>1</v>
      </c>
      <c r="H52" s="46"/>
      <c r="I52" s="54">
        <f t="shared" si="0"/>
        <v>0</v>
      </c>
      <c r="J52" s="15">
        <v>1</v>
      </c>
      <c r="K52" s="47">
        <f t="shared" si="1"/>
        <v>0</v>
      </c>
      <c r="L52" s="61"/>
      <c r="M52" s="47">
        <f t="shared" si="2"/>
        <v>0</v>
      </c>
      <c r="N52" s="16"/>
      <c r="O52" s="25">
        <f t="shared" si="3"/>
        <v>0</v>
      </c>
      <c r="P52" s="21" t="s">
        <v>835</v>
      </c>
    </row>
    <row r="53" spans="1:16" ht="76.5" x14ac:dyDescent="0.25">
      <c r="A53" s="8">
        <v>48</v>
      </c>
      <c r="B53" s="16">
        <v>2021000832</v>
      </c>
      <c r="C53" s="85" t="s">
        <v>92</v>
      </c>
      <c r="D53" s="87">
        <v>46823</v>
      </c>
      <c r="E53" s="23" t="s">
        <v>107</v>
      </c>
      <c r="F53" s="82" t="s">
        <v>159</v>
      </c>
      <c r="G53" s="82" t="s">
        <v>1</v>
      </c>
      <c r="H53" s="12">
        <v>5524.4279999999999</v>
      </c>
      <c r="I53" s="54">
        <f t="shared" si="0"/>
        <v>139768028.40000001</v>
      </c>
      <c r="J53" s="15">
        <v>1</v>
      </c>
      <c r="K53" s="47">
        <f t="shared" si="1"/>
        <v>139768028.40000001</v>
      </c>
      <c r="L53" s="61"/>
      <c r="M53" s="47">
        <f t="shared" si="2"/>
        <v>0</v>
      </c>
      <c r="N53" s="30"/>
      <c r="O53" s="25">
        <f t="shared" si="3"/>
        <v>0</v>
      </c>
      <c r="P53" s="21" t="s">
        <v>835</v>
      </c>
    </row>
    <row r="54" spans="1:16" ht="63.75" x14ac:dyDescent="0.25">
      <c r="A54" s="8">
        <v>49</v>
      </c>
      <c r="B54" s="16">
        <v>2000100917</v>
      </c>
      <c r="C54" s="85" t="s">
        <v>393</v>
      </c>
      <c r="D54" s="88">
        <v>71723</v>
      </c>
      <c r="E54" s="23" t="s">
        <v>107</v>
      </c>
      <c r="F54" s="82" t="s">
        <v>135</v>
      </c>
      <c r="G54" s="82" t="s">
        <v>1</v>
      </c>
      <c r="H54" s="12">
        <v>46871.915999999997</v>
      </c>
      <c r="I54" s="54">
        <f t="shared" si="0"/>
        <v>1185859474.8</v>
      </c>
      <c r="J54" s="15">
        <v>1</v>
      </c>
      <c r="K54" s="47">
        <f t="shared" si="1"/>
        <v>1185859474.8</v>
      </c>
      <c r="L54" s="61"/>
      <c r="M54" s="47">
        <f t="shared" si="2"/>
        <v>0</v>
      </c>
      <c r="N54" s="30"/>
      <c r="O54" s="25">
        <f t="shared" si="3"/>
        <v>0</v>
      </c>
      <c r="P54" s="21" t="s">
        <v>835</v>
      </c>
    </row>
    <row r="55" spans="1:16" ht="89.25" x14ac:dyDescent="0.25">
      <c r="A55" s="8">
        <v>50</v>
      </c>
      <c r="B55" s="16">
        <v>2050800787</v>
      </c>
      <c r="C55" s="85" t="s">
        <v>93</v>
      </c>
      <c r="D55" s="88" t="s">
        <v>568</v>
      </c>
      <c r="E55" s="23" t="s">
        <v>107</v>
      </c>
      <c r="F55" s="82" t="s">
        <v>135</v>
      </c>
      <c r="G55" s="82" t="s">
        <v>1</v>
      </c>
      <c r="H55" s="12">
        <v>46871.915999999997</v>
      </c>
      <c r="I55" s="54">
        <f t="shared" si="0"/>
        <v>1185859474.8</v>
      </c>
      <c r="J55" s="15">
        <v>1</v>
      </c>
      <c r="K55" s="47">
        <f t="shared" si="1"/>
        <v>1185859474.8</v>
      </c>
      <c r="L55" s="61"/>
      <c r="M55" s="47">
        <f t="shared" si="2"/>
        <v>0</v>
      </c>
      <c r="N55" s="16"/>
      <c r="O55" s="25">
        <f t="shared" si="3"/>
        <v>0</v>
      </c>
      <c r="P55" s="8" t="s">
        <v>258</v>
      </c>
    </row>
    <row r="56" spans="1:16" ht="63.75" x14ac:dyDescent="0.25">
      <c r="A56" s="8">
        <v>51</v>
      </c>
      <c r="B56" s="16">
        <v>2000100918</v>
      </c>
      <c r="C56" s="85" t="s">
        <v>94</v>
      </c>
      <c r="D56" s="82">
        <v>58464</v>
      </c>
      <c r="E56" s="23" t="s">
        <v>107</v>
      </c>
      <c r="F56" s="82" t="s">
        <v>135</v>
      </c>
      <c r="G56" s="82" t="s">
        <v>1</v>
      </c>
      <c r="H56" s="12">
        <v>3142.7759999999998</v>
      </c>
      <c r="I56" s="54">
        <f t="shared" si="0"/>
        <v>79512232.799999997</v>
      </c>
      <c r="J56" s="15">
        <v>1</v>
      </c>
      <c r="K56" s="47">
        <f t="shared" si="1"/>
        <v>79512232.799999997</v>
      </c>
      <c r="L56" s="61"/>
      <c r="M56" s="47">
        <f t="shared" si="2"/>
        <v>0</v>
      </c>
      <c r="N56" s="16"/>
      <c r="O56" s="25">
        <f t="shared" si="3"/>
        <v>0</v>
      </c>
      <c r="P56" s="21" t="s">
        <v>835</v>
      </c>
    </row>
    <row r="57" spans="1:16" ht="76.5" x14ac:dyDescent="0.25">
      <c r="A57" s="8">
        <v>52</v>
      </c>
      <c r="B57" s="16">
        <v>2020900837</v>
      </c>
      <c r="C57" s="85" t="s">
        <v>95</v>
      </c>
      <c r="D57" s="82">
        <v>57495</v>
      </c>
      <c r="E57" s="23" t="s">
        <v>107</v>
      </c>
      <c r="F57" s="82" t="s">
        <v>142</v>
      </c>
      <c r="G57" s="82" t="s">
        <v>1</v>
      </c>
      <c r="H57" s="12">
        <v>2197.1039999999998</v>
      </c>
      <c r="I57" s="54">
        <f t="shared" si="0"/>
        <v>55586731.199999996</v>
      </c>
      <c r="J57" s="15">
        <v>1</v>
      </c>
      <c r="K57" s="47">
        <f t="shared" si="1"/>
        <v>55586731.199999996</v>
      </c>
      <c r="L57" s="61"/>
      <c r="M57" s="47">
        <f t="shared" si="2"/>
        <v>0</v>
      </c>
      <c r="N57" s="16"/>
      <c r="O57" s="25">
        <f t="shared" si="3"/>
        <v>0</v>
      </c>
      <c r="P57" s="21" t="s">
        <v>835</v>
      </c>
    </row>
    <row r="58" spans="1:16" ht="89.25" x14ac:dyDescent="0.25">
      <c r="A58" s="8">
        <v>53</v>
      </c>
      <c r="B58" s="16">
        <v>2020500816</v>
      </c>
      <c r="C58" s="85" t="s">
        <v>394</v>
      </c>
      <c r="D58" s="82">
        <v>30348</v>
      </c>
      <c r="E58" s="23" t="s">
        <v>107</v>
      </c>
      <c r="F58" s="82" t="s">
        <v>128</v>
      </c>
      <c r="G58" s="82" t="s">
        <v>1</v>
      </c>
      <c r="H58" s="12">
        <v>7045.5839999999998</v>
      </c>
      <c r="I58" s="54">
        <f t="shared" si="0"/>
        <v>178253275.19999999</v>
      </c>
      <c r="J58" s="15">
        <v>1</v>
      </c>
      <c r="K58" s="47">
        <f t="shared" si="1"/>
        <v>178253275.19999999</v>
      </c>
      <c r="L58" s="61"/>
      <c r="M58" s="47">
        <f t="shared" si="2"/>
        <v>0</v>
      </c>
      <c r="N58" s="16"/>
      <c r="O58" s="25">
        <f t="shared" si="3"/>
        <v>0</v>
      </c>
      <c r="P58" s="21" t="s">
        <v>835</v>
      </c>
    </row>
    <row r="59" spans="1:16" ht="51" x14ac:dyDescent="0.25">
      <c r="A59" s="8">
        <v>54</v>
      </c>
      <c r="B59" s="16">
        <v>2021000817</v>
      </c>
      <c r="C59" s="85" t="s">
        <v>395</v>
      </c>
      <c r="D59" s="82">
        <v>30349</v>
      </c>
      <c r="E59" s="23" t="s">
        <v>107</v>
      </c>
      <c r="F59" s="82" t="s">
        <v>128</v>
      </c>
      <c r="G59" s="82" t="s">
        <v>1</v>
      </c>
      <c r="H59" s="12">
        <v>2651.3759999999997</v>
      </c>
      <c r="I59" s="54">
        <f t="shared" si="0"/>
        <v>67079812.799999997</v>
      </c>
      <c r="J59" s="15">
        <v>1</v>
      </c>
      <c r="K59" s="47">
        <f t="shared" si="1"/>
        <v>67079812.799999997</v>
      </c>
      <c r="L59" s="61"/>
      <c r="M59" s="47">
        <f t="shared" si="2"/>
        <v>0</v>
      </c>
      <c r="N59" s="16"/>
      <c r="O59" s="25">
        <f t="shared" si="3"/>
        <v>0</v>
      </c>
      <c r="P59" s="21" t="s">
        <v>835</v>
      </c>
    </row>
    <row r="60" spans="1:16" ht="51" x14ac:dyDescent="0.25">
      <c r="A60" s="8">
        <v>55</v>
      </c>
      <c r="B60" s="16">
        <v>2021000818</v>
      </c>
      <c r="C60" s="85" t="s">
        <v>396</v>
      </c>
      <c r="D60" s="82">
        <v>42501</v>
      </c>
      <c r="E60" s="23" t="s">
        <v>107</v>
      </c>
      <c r="F60" s="82" t="s">
        <v>128</v>
      </c>
      <c r="G60" s="82" t="s">
        <v>1</v>
      </c>
      <c r="H60" s="12">
        <v>3409.2240000000002</v>
      </c>
      <c r="I60" s="54">
        <f t="shared" si="0"/>
        <v>86253367.200000003</v>
      </c>
      <c r="J60" s="15">
        <v>1</v>
      </c>
      <c r="K60" s="47">
        <f t="shared" si="1"/>
        <v>86253367.200000003</v>
      </c>
      <c r="L60" s="61"/>
      <c r="M60" s="47">
        <f t="shared" si="2"/>
        <v>0</v>
      </c>
      <c r="N60" s="16"/>
      <c r="O60" s="25">
        <f t="shared" si="3"/>
        <v>0</v>
      </c>
      <c r="P60" s="21" t="s">
        <v>835</v>
      </c>
    </row>
    <row r="61" spans="1:16" ht="74.45" customHeight="1" x14ac:dyDescent="0.25">
      <c r="A61" s="8">
        <v>56</v>
      </c>
      <c r="B61" s="16">
        <v>2000100919</v>
      </c>
      <c r="C61" s="85" t="s">
        <v>397</v>
      </c>
      <c r="D61" s="82">
        <v>19919</v>
      </c>
      <c r="E61" s="23" t="s">
        <v>107</v>
      </c>
      <c r="F61" s="82" t="s">
        <v>140</v>
      </c>
      <c r="G61" s="82" t="s">
        <v>1</v>
      </c>
      <c r="H61" s="12">
        <v>555.82799999999997</v>
      </c>
      <c r="I61" s="54">
        <f t="shared" si="0"/>
        <v>14062448.399999999</v>
      </c>
      <c r="J61" s="15">
        <v>1</v>
      </c>
      <c r="K61" s="47">
        <f t="shared" si="1"/>
        <v>14062448.399999999</v>
      </c>
      <c r="L61" s="61"/>
      <c r="M61" s="47">
        <f t="shared" si="2"/>
        <v>0</v>
      </c>
      <c r="N61" s="16"/>
      <c r="O61" s="25">
        <f t="shared" si="3"/>
        <v>0</v>
      </c>
      <c r="P61" s="21" t="s">
        <v>835</v>
      </c>
    </row>
    <row r="62" spans="1:16" ht="63.75" x14ac:dyDescent="0.25">
      <c r="A62" s="8">
        <v>57</v>
      </c>
      <c r="B62" s="16">
        <v>2021000929</v>
      </c>
      <c r="C62" s="85" t="s">
        <v>398</v>
      </c>
      <c r="D62" s="87">
        <v>33054</v>
      </c>
      <c r="E62" s="23" t="s">
        <v>107</v>
      </c>
      <c r="F62" s="82" t="s">
        <v>141</v>
      </c>
      <c r="G62" s="82" t="s">
        <v>1</v>
      </c>
      <c r="H62" s="12">
        <v>243.51599999999999</v>
      </c>
      <c r="I62" s="54">
        <f t="shared" si="0"/>
        <v>6160954.7999999998</v>
      </c>
      <c r="J62" s="15"/>
      <c r="K62" s="47">
        <f t="shared" si="1"/>
        <v>0</v>
      </c>
      <c r="L62" s="45"/>
      <c r="M62" s="47">
        <f t="shared" si="2"/>
        <v>0</v>
      </c>
      <c r="N62" s="16">
        <v>1</v>
      </c>
      <c r="O62" s="25">
        <f t="shared" si="3"/>
        <v>6160954.7999999998</v>
      </c>
      <c r="P62" s="21" t="s">
        <v>835</v>
      </c>
    </row>
    <row r="63" spans="1:16" ht="63.75" x14ac:dyDescent="0.25">
      <c r="A63" s="8">
        <v>58</v>
      </c>
      <c r="B63" s="16">
        <v>2021000841</v>
      </c>
      <c r="C63" s="85" t="s">
        <v>96</v>
      </c>
      <c r="D63" s="82">
        <v>22420</v>
      </c>
      <c r="E63" s="23" t="s">
        <v>107</v>
      </c>
      <c r="F63" s="82" t="s">
        <v>128</v>
      </c>
      <c r="G63" s="82" t="s">
        <v>1</v>
      </c>
      <c r="H63" s="12">
        <v>149.60399999999998</v>
      </c>
      <c r="I63" s="54">
        <f t="shared" si="0"/>
        <v>3784981.1999999997</v>
      </c>
      <c r="J63" s="15">
        <v>1</v>
      </c>
      <c r="K63" s="47">
        <f t="shared" si="1"/>
        <v>3784981.1999999997</v>
      </c>
      <c r="L63" s="45"/>
      <c r="M63" s="47">
        <f t="shared" si="2"/>
        <v>0</v>
      </c>
      <c r="N63" s="16"/>
      <c r="O63" s="25">
        <f t="shared" si="3"/>
        <v>0</v>
      </c>
      <c r="P63" s="21" t="s">
        <v>835</v>
      </c>
    </row>
    <row r="64" spans="1:16" ht="63.75" x14ac:dyDescent="0.25">
      <c r="A64" s="8">
        <v>59</v>
      </c>
      <c r="B64" s="16">
        <v>2000100920</v>
      </c>
      <c r="C64" s="85" t="s">
        <v>97</v>
      </c>
      <c r="D64" s="82">
        <v>59702</v>
      </c>
      <c r="E64" s="23" t="s">
        <v>107</v>
      </c>
      <c r="F64" s="82" t="s">
        <v>128</v>
      </c>
      <c r="G64" s="82" t="s">
        <v>1</v>
      </c>
      <c r="H64" s="12">
        <v>200.92800000000003</v>
      </c>
      <c r="I64" s="54">
        <f t="shared" si="0"/>
        <v>5083478.4000000004</v>
      </c>
      <c r="J64" s="15">
        <v>1</v>
      </c>
      <c r="K64" s="47">
        <f t="shared" si="1"/>
        <v>5083478.4000000004</v>
      </c>
      <c r="L64" s="61"/>
      <c r="M64" s="47">
        <f t="shared" si="2"/>
        <v>0</v>
      </c>
      <c r="N64" s="15"/>
      <c r="O64" s="25">
        <f t="shared" si="3"/>
        <v>0</v>
      </c>
      <c r="P64" s="21" t="s">
        <v>835</v>
      </c>
    </row>
    <row r="65" spans="1:16" ht="63.75" x14ac:dyDescent="0.25">
      <c r="A65" s="8">
        <v>60</v>
      </c>
      <c r="B65" s="16">
        <v>2000100921</v>
      </c>
      <c r="C65" s="85" t="s">
        <v>98</v>
      </c>
      <c r="D65" s="87">
        <v>43855</v>
      </c>
      <c r="E65" s="23" t="s">
        <v>107</v>
      </c>
      <c r="F65" s="82" t="s">
        <v>135</v>
      </c>
      <c r="G65" s="82" t="s">
        <v>63</v>
      </c>
      <c r="H65" s="12">
        <v>5429.424</v>
      </c>
      <c r="I65" s="54">
        <f>H65*25300</f>
        <v>137364427.19999999</v>
      </c>
      <c r="J65" s="15">
        <v>100</v>
      </c>
      <c r="K65" s="47">
        <f t="shared" si="1"/>
        <v>13736442719.999998</v>
      </c>
      <c r="L65" s="61"/>
      <c r="M65" s="47">
        <f t="shared" si="2"/>
        <v>0</v>
      </c>
      <c r="N65" s="16"/>
      <c r="O65" s="25">
        <f t="shared" si="3"/>
        <v>0</v>
      </c>
      <c r="P65" s="21" t="s">
        <v>835</v>
      </c>
    </row>
    <row r="66" spans="1:16" ht="89.25" x14ac:dyDescent="0.25">
      <c r="A66" s="8">
        <v>61</v>
      </c>
      <c r="B66" s="16">
        <v>2060129973</v>
      </c>
      <c r="C66" s="85" t="s">
        <v>399</v>
      </c>
      <c r="D66" s="82">
        <v>51237</v>
      </c>
      <c r="E66" s="23" t="s">
        <v>107</v>
      </c>
      <c r="F66" s="82" t="s">
        <v>140</v>
      </c>
      <c r="G66" s="82" t="s">
        <v>1</v>
      </c>
      <c r="H66" s="12">
        <v>5783.232</v>
      </c>
      <c r="I66" s="54">
        <f t="shared" si="0"/>
        <v>146315769.59999999</v>
      </c>
      <c r="J66" s="15">
        <v>2</v>
      </c>
      <c r="K66" s="47">
        <f t="shared" si="1"/>
        <v>292631539.19999999</v>
      </c>
      <c r="L66" s="61">
        <v>2</v>
      </c>
      <c r="M66" s="47">
        <f t="shared" si="2"/>
        <v>292631539.19999999</v>
      </c>
      <c r="N66" s="15"/>
      <c r="O66" s="25">
        <f t="shared" si="3"/>
        <v>0</v>
      </c>
      <c r="P66" s="21" t="s">
        <v>835</v>
      </c>
    </row>
    <row r="67" spans="1:16" ht="76.5" x14ac:dyDescent="0.25">
      <c r="A67" s="8">
        <v>62</v>
      </c>
      <c r="B67" s="16">
        <v>2000100922</v>
      </c>
      <c r="C67" s="85" t="s">
        <v>400</v>
      </c>
      <c r="D67" s="89">
        <v>45655</v>
      </c>
      <c r="E67" s="23" t="s">
        <v>107</v>
      </c>
      <c r="F67" s="82" t="s">
        <v>139</v>
      </c>
      <c r="G67" s="82" t="s">
        <v>1</v>
      </c>
      <c r="H67" s="12">
        <v>40564.523999999998</v>
      </c>
      <c r="I67" s="54">
        <f t="shared" si="0"/>
        <v>1026282457.1999999</v>
      </c>
      <c r="J67" s="15">
        <v>1</v>
      </c>
      <c r="K67" s="47">
        <f t="shared" si="1"/>
        <v>1026282457.1999999</v>
      </c>
      <c r="L67" s="16"/>
      <c r="M67" s="47">
        <f t="shared" si="2"/>
        <v>0</v>
      </c>
      <c r="N67" s="16"/>
      <c r="O67" s="25">
        <f t="shared" si="3"/>
        <v>0</v>
      </c>
      <c r="P67" s="21" t="s">
        <v>835</v>
      </c>
    </row>
    <row r="68" spans="1:16" ht="76.5" x14ac:dyDescent="0.25">
      <c r="A68" s="8">
        <v>63</v>
      </c>
      <c r="B68" s="16">
        <v>2060100865</v>
      </c>
      <c r="C68" s="90" t="s">
        <v>401</v>
      </c>
      <c r="D68" s="82">
        <v>78018</v>
      </c>
      <c r="E68" s="23" t="s">
        <v>107</v>
      </c>
      <c r="F68" s="82" t="s">
        <v>135</v>
      </c>
      <c r="G68" s="82" t="s">
        <v>1</v>
      </c>
      <c r="H68" s="12">
        <v>1250.3399999999999</v>
      </c>
      <c r="I68" s="54">
        <f t="shared" si="0"/>
        <v>31633601.999999996</v>
      </c>
      <c r="J68" s="15">
        <v>2</v>
      </c>
      <c r="K68" s="47">
        <f t="shared" si="1"/>
        <v>63267203.999999993</v>
      </c>
      <c r="L68" s="16"/>
      <c r="M68" s="47">
        <f t="shared" si="2"/>
        <v>0</v>
      </c>
      <c r="N68" s="16">
        <v>2</v>
      </c>
      <c r="O68" s="25">
        <f t="shared" si="3"/>
        <v>63267203.999999993</v>
      </c>
      <c r="P68" s="21" t="s">
        <v>835</v>
      </c>
    </row>
    <row r="69" spans="1:16" ht="63.75" x14ac:dyDescent="0.25">
      <c r="A69" s="8">
        <v>64</v>
      </c>
      <c r="B69" s="16">
        <v>2000100923</v>
      </c>
      <c r="C69" s="85" t="s">
        <v>402</v>
      </c>
      <c r="D69" s="82">
        <v>77000</v>
      </c>
      <c r="E69" s="23" t="s">
        <v>107</v>
      </c>
      <c r="F69" s="82" t="s">
        <v>135</v>
      </c>
      <c r="G69" s="82" t="s">
        <v>1</v>
      </c>
      <c r="H69" s="12">
        <v>2304.12</v>
      </c>
      <c r="I69" s="54">
        <f t="shared" ref="I69" si="4">H69*25300</f>
        <v>58294236</v>
      </c>
      <c r="J69" s="15">
        <v>1</v>
      </c>
      <c r="K69" s="47">
        <f t="shared" ref="K69:K132" si="5">I69*J69</f>
        <v>58294236</v>
      </c>
      <c r="L69" s="16"/>
      <c r="M69" s="47">
        <f t="shared" ref="M69:M132" si="6">I69*L69</f>
        <v>0</v>
      </c>
      <c r="N69" s="16"/>
      <c r="O69" s="25">
        <f t="shared" ref="O69:O132" si="7">N69*I69</f>
        <v>0</v>
      </c>
      <c r="P69" s="21" t="s">
        <v>835</v>
      </c>
    </row>
    <row r="70" spans="1:16" ht="63.75" x14ac:dyDescent="0.25">
      <c r="A70" s="8">
        <v>65</v>
      </c>
      <c r="B70" s="16">
        <v>2000100924</v>
      </c>
      <c r="C70" s="85" t="s">
        <v>403</v>
      </c>
      <c r="D70" s="82">
        <v>78041</v>
      </c>
      <c r="E70" s="23" t="s">
        <v>107</v>
      </c>
      <c r="F70" s="82" t="s">
        <v>135</v>
      </c>
      <c r="G70" s="82" t="s">
        <v>1</v>
      </c>
      <c r="H70" s="12">
        <v>200.92800000000003</v>
      </c>
      <c r="I70" s="54">
        <f>H70*25300</f>
        <v>5083478.4000000004</v>
      </c>
      <c r="J70" s="15">
        <v>1</v>
      </c>
      <c r="K70" s="47">
        <f t="shared" si="5"/>
        <v>5083478.4000000004</v>
      </c>
      <c r="L70" s="16"/>
      <c r="M70" s="47">
        <f t="shared" si="6"/>
        <v>0</v>
      </c>
      <c r="N70" s="60"/>
      <c r="O70" s="25">
        <f t="shared" si="7"/>
        <v>0</v>
      </c>
      <c r="P70" s="21" t="s">
        <v>835</v>
      </c>
    </row>
    <row r="71" spans="1:16" ht="63.75" x14ac:dyDescent="0.25">
      <c r="A71" s="8">
        <v>66</v>
      </c>
      <c r="B71" s="16">
        <v>2000100925</v>
      </c>
      <c r="C71" s="85" t="s">
        <v>404</v>
      </c>
      <c r="D71" s="82">
        <v>46997</v>
      </c>
      <c r="E71" s="23" t="s">
        <v>107</v>
      </c>
      <c r="F71" s="82" t="s">
        <v>135</v>
      </c>
      <c r="G71" s="82" t="s">
        <v>1</v>
      </c>
      <c r="H71" s="12">
        <v>1806.1680000000001</v>
      </c>
      <c r="I71" s="54">
        <f t="shared" ref="I71:I73" si="8">H71*25300</f>
        <v>45696050.400000006</v>
      </c>
      <c r="J71" s="15">
        <v>1</v>
      </c>
      <c r="K71" s="47">
        <f t="shared" si="5"/>
        <v>45696050.400000006</v>
      </c>
      <c r="L71" s="16"/>
      <c r="M71" s="47">
        <f t="shared" si="6"/>
        <v>0</v>
      </c>
      <c r="N71" s="61"/>
      <c r="O71" s="25">
        <f t="shared" si="7"/>
        <v>0</v>
      </c>
      <c r="P71" s="21" t="s">
        <v>835</v>
      </c>
    </row>
    <row r="72" spans="1:16" ht="63.75" x14ac:dyDescent="0.25">
      <c r="A72" s="8">
        <v>67</v>
      </c>
      <c r="B72" s="16">
        <v>2000100926</v>
      </c>
      <c r="C72" s="85" t="s">
        <v>99</v>
      </c>
      <c r="D72" s="82">
        <v>33200</v>
      </c>
      <c r="E72" s="23" t="s">
        <v>107</v>
      </c>
      <c r="F72" s="82" t="s">
        <v>135</v>
      </c>
      <c r="G72" s="82" t="s">
        <v>1</v>
      </c>
      <c r="H72" s="12">
        <v>31896.227999999999</v>
      </c>
      <c r="I72" s="54">
        <f t="shared" si="8"/>
        <v>806974568.39999998</v>
      </c>
      <c r="J72" s="15">
        <v>1</v>
      </c>
      <c r="K72" s="47">
        <f t="shared" si="5"/>
        <v>806974568.39999998</v>
      </c>
      <c r="L72" s="16"/>
      <c r="M72" s="47">
        <f t="shared" si="6"/>
        <v>0</v>
      </c>
      <c r="N72" s="16"/>
      <c r="O72" s="25">
        <f t="shared" si="7"/>
        <v>0</v>
      </c>
      <c r="P72" s="21" t="s">
        <v>835</v>
      </c>
    </row>
    <row r="73" spans="1:16" ht="51" x14ac:dyDescent="0.25">
      <c r="A73" s="8">
        <v>68</v>
      </c>
      <c r="B73" s="16">
        <v>2050800862</v>
      </c>
      <c r="C73" s="85" t="s">
        <v>100</v>
      </c>
      <c r="D73" s="82">
        <v>1004281</v>
      </c>
      <c r="E73" s="23" t="s">
        <v>107</v>
      </c>
      <c r="F73" s="82" t="s">
        <v>135</v>
      </c>
      <c r="G73" s="82" t="s">
        <v>1</v>
      </c>
      <c r="H73" s="12">
        <v>2898.1679999999997</v>
      </c>
      <c r="I73" s="54">
        <f t="shared" si="8"/>
        <v>73323650.399999991</v>
      </c>
      <c r="J73" s="15">
        <v>1</v>
      </c>
      <c r="K73" s="47">
        <f t="shared" si="5"/>
        <v>73323650.399999991</v>
      </c>
      <c r="L73" s="16"/>
      <c r="M73" s="47">
        <f t="shared" si="6"/>
        <v>0</v>
      </c>
      <c r="N73" s="16"/>
      <c r="O73" s="25">
        <f t="shared" si="7"/>
        <v>0</v>
      </c>
      <c r="P73" s="21" t="s">
        <v>835</v>
      </c>
    </row>
    <row r="74" spans="1:16" ht="63.75" x14ac:dyDescent="0.25">
      <c r="A74" s="8">
        <v>69</v>
      </c>
      <c r="B74" s="16">
        <v>2000100927</v>
      </c>
      <c r="C74" s="85" t="s">
        <v>101</v>
      </c>
      <c r="D74" s="82">
        <v>53572</v>
      </c>
      <c r="E74" s="23" t="s">
        <v>107</v>
      </c>
      <c r="F74" s="82" t="s">
        <v>135</v>
      </c>
      <c r="G74" s="82" t="s">
        <v>1</v>
      </c>
      <c r="H74" s="76" t="s">
        <v>259</v>
      </c>
      <c r="I74" s="54"/>
      <c r="J74" s="15">
        <v>1</v>
      </c>
      <c r="K74" s="47">
        <f t="shared" si="5"/>
        <v>0</v>
      </c>
      <c r="L74" s="16"/>
      <c r="M74" s="47">
        <f t="shared" si="6"/>
        <v>0</v>
      </c>
      <c r="N74" s="16"/>
      <c r="O74" s="25">
        <f t="shared" si="7"/>
        <v>0</v>
      </c>
      <c r="P74" s="21" t="s">
        <v>838</v>
      </c>
    </row>
    <row r="75" spans="1:16" ht="51" x14ac:dyDescent="0.25">
      <c r="A75" s="8">
        <v>70</v>
      </c>
      <c r="B75" s="16">
        <v>2050800861</v>
      </c>
      <c r="C75" s="85" t="s">
        <v>405</v>
      </c>
      <c r="D75" s="82">
        <v>57703</v>
      </c>
      <c r="E75" s="23" t="s">
        <v>107</v>
      </c>
      <c r="F75" s="82" t="s">
        <v>135</v>
      </c>
      <c r="G75" s="82" t="s">
        <v>1</v>
      </c>
      <c r="H75" s="12">
        <v>279.55200000000002</v>
      </c>
      <c r="I75" s="54">
        <f t="shared" ref="I75:I80" si="9">H75*25300</f>
        <v>7072665.6000000006</v>
      </c>
      <c r="J75" s="15">
        <v>1</v>
      </c>
      <c r="K75" s="47">
        <f t="shared" si="5"/>
        <v>7072665.6000000006</v>
      </c>
      <c r="L75" s="16"/>
      <c r="M75" s="47">
        <f t="shared" si="6"/>
        <v>0</v>
      </c>
      <c r="N75" s="16"/>
      <c r="O75" s="25">
        <f t="shared" si="7"/>
        <v>0</v>
      </c>
      <c r="P75" s="21" t="s">
        <v>835</v>
      </c>
    </row>
    <row r="76" spans="1:16" ht="63.75" x14ac:dyDescent="0.25">
      <c r="A76" s="8">
        <v>71</v>
      </c>
      <c r="B76" s="16">
        <v>2000100928</v>
      </c>
      <c r="C76" s="85" t="s">
        <v>102</v>
      </c>
      <c r="D76" s="82">
        <v>77459</v>
      </c>
      <c r="E76" s="23" t="s">
        <v>107</v>
      </c>
      <c r="F76" s="82" t="s">
        <v>135</v>
      </c>
      <c r="G76" s="82" t="s">
        <v>1</v>
      </c>
      <c r="H76" s="12">
        <v>2090.0879999999997</v>
      </c>
      <c r="I76" s="54">
        <f t="shared" si="9"/>
        <v>52879226.399999991</v>
      </c>
      <c r="J76" s="15">
        <v>2</v>
      </c>
      <c r="K76" s="47">
        <f t="shared" si="5"/>
        <v>105758452.79999998</v>
      </c>
      <c r="L76" s="16"/>
      <c r="M76" s="47">
        <f t="shared" si="6"/>
        <v>0</v>
      </c>
      <c r="N76" s="16"/>
      <c r="O76" s="25">
        <f t="shared" si="7"/>
        <v>0</v>
      </c>
      <c r="P76" s="21" t="s">
        <v>835</v>
      </c>
    </row>
    <row r="77" spans="1:16" ht="76.5" x14ac:dyDescent="0.25">
      <c r="A77" s="8">
        <v>72</v>
      </c>
      <c r="B77" s="16">
        <v>2000100929</v>
      </c>
      <c r="C77" s="85" t="s">
        <v>103</v>
      </c>
      <c r="D77" s="82" t="s">
        <v>569</v>
      </c>
      <c r="E77" s="23" t="s">
        <v>107</v>
      </c>
      <c r="F77" s="82" t="s">
        <v>135</v>
      </c>
      <c r="G77" s="82" t="s">
        <v>1</v>
      </c>
      <c r="H77" s="12">
        <v>282.82800000000003</v>
      </c>
      <c r="I77" s="54">
        <f t="shared" si="9"/>
        <v>7155548.4000000004</v>
      </c>
      <c r="J77" s="15">
        <v>2</v>
      </c>
      <c r="K77" s="47">
        <f t="shared" si="5"/>
        <v>14311096.800000001</v>
      </c>
      <c r="L77" s="16"/>
      <c r="M77" s="47">
        <f t="shared" si="6"/>
        <v>0</v>
      </c>
      <c r="N77" s="16"/>
      <c r="O77" s="25">
        <f t="shared" si="7"/>
        <v>0</v>
      </c>
      <c r="P77" s="21" t="s">
        <v>835</v>
      </c>
    </row>
    <row r="78" spans="1:16" ht="51" x14ac:dyDescent="0.25">
      <c r="A78" s="8">
        <v>73</v>
      </c>
      <c r="B78" s="16">
        <v>2000100930</v>
      </c>
      <c r="C78" s="85" t="s">
        <v>104</v>
      </c>
      <c r="D78" s="82" t="s">
        <v>570</v>
      </c>
      <c r="E78" s="23" t="s">
        <v>107</v>
      </c>
      <c r="F78" s="82" t="s">
        <v>135</v>
      </c>
      <c r="G78" s="82" t="s">
        <v>1</v>
      </c>
      <c r="H78" s="12">
        <v>2569.4759999999997</v>
      </c>
      <c r="I78" s="54">
        <f t="shared" si="9"/>
        <v>65007742.79999999</v>
      </c>
      <c r="J78" s="15">
        <v>1</v>
      </c>
      <c r="K78" s="47">
        <f t="shared" si="5"/>
        <v>65007742.79999999</v>
      </c>
      <c r="L78" s="16"/>
      <c r="M78" s="47">
        <f t="shared" si="6"/>
        <v>0</v>
      </c>
      <c r="N78" s="16"/>
      <c r="O78" s="25">
        <f t="shared" si="7"/>
        <v>0</v>
      </c>
      <c r="P78" s="21" t="s">
        <v>835</v>
      </c>
    </row>
    <row r="79" spans="1:16" ht="51" x14ac:dyDescent="0.25">
      <c r="A79" s="8">
        <v>74</v>
      </c>
      <c r="B79" s="16">
        <v>2050800807</v>
      </c>
      <c r="C79" s="85" t="s">
        <v>406</v>
      </c>
      <c r="D79" s="82">
        <v>52761</v>
      </c>
      <c r="E79" s="23" t="s">
        <v>107</v>
      </c>
      <c r="F79" s="82" t="s">
        <v>138</v>
      </c>
      <c r="G79" s="82" t="s">
        <v>1</v>
      </c>
      <c r="H79" s="12">
        <v>17.472000000000001</v>
      </c>
      <c r="I79" s="54">
        <f t="shared" si="9"/>
        <v>442041.60000000003</v>
      </c>
      <c r="J79" s="15">
        <v>2</v>
      </c>
      <c r="K79" s="47">
        <f t="shared" si="5"/>
        <v>884083.20000000007</v>
      </c>
      <c r="L79" s="61"/>
      <c r="M79" s="47">
        <f t="shared" si="6"/>
        <v>0</v>
      </c>
      <c r="N79" s="16"/>
      <c r="O79" s="25">
        <f t="shared" si="7"/>
        <v>0</v>
      </c>
      <c r="P79" s="21" t="s">
        <v>835</v>
      </c>
    </row>
    <row r="80" spans="1:16" ht="63.75" x14ac:dyDescent="0.25">
      <c r="A80" s="8">
        <v>75</v>
      </c>
      <c r="B80" s="16">
        <v>2020700214</v>
      </c>
      <c r="C80" s="85" t="s">
        <v>407</v>
      </c>
      <c r="D80" s="73" t="s">
        <v>843</v>
      </c>
      <c r="E80" s="23" t="s">
        <v>361</v>
      </c>
      <c r="F80" s="82" t="s">
        <v>137</v>
      </c>
      <c r="G80" s="82" t="s">
        <v>1</v>
      </c>
      <c r="H80" s="12">
        <v>40564.523999999998</v>
      </c>
      <c r="I80" s="54">
        <f t="shared" si="9"/>
        <v>1026282457.1999999</v>
      </c>
      <c r="J80" s="15">
        <v>1</v>
      </c>
      <c r="K80" s="47">
        <f t="shared" si="5"/>
        <v>1026282457.1999999</v>
      </c>
      <c r="L80" s="61"/>
      <c r="M80" s="47">
        <f t="shared" si="6"/>
        <v>0</v>
      </c>
      <c r="N80" s="16"/>
      <c r="O80" s="25">
        <f t="shared" si="7"/>
        <v>0</v>
      </c>
      <c r="P80" s="21" t="s">
        <v>842</v>
      </c>
    </row>
    <row r="81" spans="1:16" ht="63.75" x14ac:dyDescent="0.25">
      <c r="A81" s="8">
        <v>76</v>
      </c>
      <c r="B81" s="16">
        <v>2021000836</v>
      </c>
      <c r="C81" s="85" t="s">
        <v>408</v>
      </c>
      <c r="D81" s="82">
        <v>14736</v>
      </c>
      <c r="E81" s="23" t="s">
        <v>107</v>
      </c>
      <c r="F81" s="82" t="s">
        <v>136</v>
      </c>
      <c r="G81" s="82" t="s">
        <v>1</v>
      </c>
      <c r="H81" s="55">
        <v>0</v>
      </c>
      <c r="I81" s="54"/>
      <c r="J81" s="15"/>
      <c r="K81" s="47">
        <f t="shared" si="5"/>
        <v>0</v>
      </c>
      <c r="L81" s="61"/>
      <c r="M81" s="47">
        <f t="shared" si="6"/>
        <v>0</v>
      </c>
      <c r="N81" s="16">
        <v>1</v>
      </c>
      <c r="O81" s="25">
        <f t="shared" si="7"/>
        <v>0</v>
      </c>
      <c r="P81" s="21" t="s">
        <v>835</v>
      </c>
    </row>
    <row r="82" spans="1:16" ht="51" x14ac:dyDescent="0.25">
      <c r="A82" s="8">
        <v>77</v>
      </c>
      <c r="B82" s="16">
        <v>2050800790</v>
      </c>
      <c r="C82" s="85" t="s">
        <v>105</v>
      </c>
      <c r="D82" s="82">
        <v>77021</v>
      </c>
      <c r="E82" s="23" t="s">
        <v>107</v>
      </c>
      <c r="F82" s="82" t="s">
        <v>135</v>
      </c>
      <c r="G82" s="82" t="s">
        <v>1</v>
      </c>
      <c r="H82" s="12">
        <v>3415.7759999999998</v>
      </c>
      <c r="I82" s="54">
        <f t="shared" ref="I82" si="10">H82*25300</f>
        <v>86419132.799999997</v>
      </c>
      <c r="J82" s="15">
        <v>1</v>
      </c>
      <c r="K82" s="47">
        <f t="shared" si="5"/>
        <v>86419132.799999997</v>
      </c>
      <c r="L82" s="61"/>
      <c r="M82" s="47">
        <f t="shared" si="6"/>
        <v>0</v>
      </c>
      <c r="N82" s="16"/>
      <c r="O82" s="25">
        <f t="shared" si="7"/>
        <v>0</v>
      </c>
      <c r="P82" s="21" t="s">
        <v>835</v>
      </c>
    </row>
    <row r="83" spans="1:16" ht="51" x14ac:dyDescent="0.25">
      <c r="A83" s="8">
        <v>78</v>
      </c>
      <c r="B83" s="16">
        <v>2000100931</v>
      </c>
      <c r="C83" s="85" t="s">
        <v>106</v>
      </c>
      <c r="D83" s="80" t="s">
        <v>572</v>
      </c>
      <c r="E83" s="23" t="s">
        <v>107</v>
      </c>
      <c r="F83" s="82" t="s">
        <v>135</v>
      </c>
      <c r="G83" s="82" t="s">
        <v>1</v>
      </c>
      <c r="H83" s="55">
        <v>0</v>
      </c>
      <c r="I83" s="54"/>
      <c r="J83" s="15">
        <v>2</v>
      </c>
      <c r="K83" s="47">
        <f t="shared" si="5"/>
        <v>0</v>
      </c>
      <c r="L83" s="61"/>
      <c r="M83" s="47">
        <f t="shared" si="6"/>
        <v>0</v>
      </c>
      <c r="N83" s="16"/>
      <c r="O83" s="25">
        <f t="shared" si="7"/>
        <v>0</v>
      </c>
      <c r="P83" s="21" t="s">
        <v>835</v>
      </c>
    </row>
    <row r="84" spans="1:16" ht="51" x14ac:dyDescent="0.25">
      <c r="A84" s="8">
        <v>79</v>
      </c>
      <c r="B84" s="16">
        <v>2050800786</v>
      </c>
      <c r="C84" s="85" t="s">
        <v>409</v>
      </c>
      <c r="D84" s="82">
        <v>77386</v>
      </c>
      <c r="E84" s="23" t="s">
        <v>107</v>
      </c>
      <c r="F84" s="82" t="s">
        <v>135</v>
      </c>
      <c r="G84" s="82" t="s">
        <v>1</v>
      </c>
      <c r="H84" s="12">
        <v>12828.816000000001</v>
      </c>
      <c r="I84" s="54">
        <f t="shared" ref="I84" si="11">H84*25300</f>
        <v>324569044.80000001</v>
      </c>
      <c r="J84" s="15"/>
      <c r="K84" s="47">
        <f t="shared" si="5"/>
        <v>0</v>
      </c>
      <c r="L84" s="61">
        <v>1</v>
      </c>
      <c r="M84" s="47">
        <f t="shared" si="6"/>
        <v>324569044.80000001</v>
      </c>
      <c r="N84" s="16"/>
      <c r="O84" s="25">
        <f t="shared" si="7"/>
        <v>0</v>
      </c>
      <c r="P84" s="21" t="s">
        <v>835</v>
      </c>
    </row>
    <row r="85" spans="1:16" ht="63.75" x14ac:dyDescent="0.25">
      <c r="A85" s="8">
        <v>80</v>
      </c>
      <c r="B85" s="16">
        <v>2020700215</v>
      </c>
      <c r="C85" s="85" t="s">
        <v>108</v>
      </c>
      <c r="D85" s="82" t="s">
        <v>571</v>
      </c>
      <c r="E85" s="10" t="s">
        <v>131</v>
      </c>
      <c r="F85" s="82" t="s">
        <v>127</v>
      </c>
      <c r="G85" s="10" t="s">
        <v>10</v>
      </c>
      <c r="H85" s="16"/>
      <c r="I85" s="55">
        <v>178157758.06400004</v>
      </c>
      <c r="J85" s="16">
        <v>1</v>
      </c>
      <c r="K85" s="47">
        <f t="shared" si="5"/>
        <v>178157758.06400004</v>
      </c>
      <c r="L85" s="61"/>
      <c r="M85" s="47">
        <f t="shared" si="6"/>
        <v>0</v>
      </c>
      <c r="N85" s="16"/>
      <c r="O85" s="25">
        <f t="shared" si="7"/>
        <v>0</v>
      </c>
      <c r="P85" s="50" t="s">
        <v>839</v>
      </c>
    </row>
    <row r="86" spans="1:16" ht="51" x14ac:dyDescent="0.25">
      <c r="A86" s="8">
        <v>81</v>
      </c>
      <c r="B86" s="16">
        <v>2020711748</v>
      </c>
      <c r="C86" s="85" t="s">
        <v>109</v>
      </c>
      <c r="D86" s="10" t="s">
        <v>573</v>
      </c>
      <c r="E86" s="10" t="s">
        <v>131</v>
      </c>
      <c r="F86" s="82" t="s">
        <v>128</v>
      </c>
      <c r="G86" s="10" t="s">
        <v>1</v>
      </c>
      <c r="H86" s="16"/>
      <c r="I86" s="55">
        <v>345802.6</v>
      </c>
      <c r="J86" s="16">
        <v>1</v>
      </c>
      <c r="K86" s="47">
        <f t="shared" si="5"/>
        <v>345802.6</v>
      </c>
      <c r="L86" s="61"/>
      <c r="M86" s="47">
        <f t="shared" si="6"/>
        <v>0</v>
      </c>
      <c r="N86" s="16">
        <v>1</v>
      </c>
      <c r="O86" s="25">
        <f t="shared" si="7"/>
        <v>345802.6</v>
      </c>
      <c r="P86" s="50" t="s">
        <v>840</v>
      </c>
    </row>
    <row r="87" spans="1:16" ht="51" x14ac:dyDescent="0.25">
      <c r="A87" s="8">
        <v>82</v>
      </c>
      <c r="B87" s="16">
        <v>2020711760</v>
      </c>
      <c r="C87" s="85" t="s">
        <v>110</v>
      </c>
      <c r="D87" s="10" t="s">
        <v>574</v>
      </c>
      <c r="E87" s="10" t="s">
        <v>131</v>
      </c>
      <c r="F87" s="82" t="s">
        <v>128</v>
      </c>
      <c r="G87" s="10" t="s">
        <v>1</v>
      </c>
      <c r="H87" s="16"/>
      <c r="I87" s="55">
        <v>5054793.7439999999</v>
      </c>
      <c r="J87" s="16">
        <v>1</v>
      </c>
      <c r="K87" s="47">
        <f t="shared" si="5"/>
        <v>5054793.7439999999</v>
      </c>
      <c r="L87" s="61"/>
      <c r="M87" s="47">
        <f t="shared" si="6"/>
        <v>0</v>
      </c>
      <c r="N87" s="16"/>
      <c r="O87" s="25">
        <f t="shared" si="7"/>
        <v>0</v>
      </c>
      <c r="P87" s="50" t="s">
        <v>840</v>
      </c>
    </row>
    <row r="88" spans="1:16" ht="63.75" x14ac:dyDescent="0.25">
      <c r="A88" s="8">
        <v>83</v>
      </c>
      <c r="B88" s="16">
        <v>2020711765</v>
      </c>
      <c r="C88" s="85" t="s">
        <v>111</v>
      </c>
      <c r="D88" s="10" t="s">
        <v>575</v>
      </c>
      <c r="E88" s="10" t="s">
        <v>131</v>
      </c>
      <c r="F88" s="82" t="s">
        <v>128</v>
      </c>
      <c r="G88" s="10" t="s">
        <v>1</v>
      </c>
      <c r="H88" s="16"/>
      <c r="I88" s="55">
        <v>7226304.7999999998</v>
      </c>
      <c r="J88" s="84"/>
      <c r="K88" s="47">
        <f t="shared" si="5"/>
        <v>0</v>
      </c>
      <c r="L88" s="61">
        <v>1</v>
      </c>
      <c r="M88" s="47">
        <f t="shared" si="6"/>
        <v>7226304.7999999998</v>
      </c>
      <c r="N88" s="16"/>
      <c r="O88" s="25">
        <f t="shared" si="7"/>
        <v>0</v>
      </c>
      <c r="P88" s="50" t="s">
        <v>840</v>
      </c>
    </row>
    <row r="89" spans="1:16" ht="38.25" x14ac:dyDescent="0.25">
      <c r="A89" s="8">
        <v>84</v>
      </c>
      <c r="B89" s="16">
        <v>2021011785</v>
      </c>
      <c r="C89" s="85" t="s">
        <v>112</v>
      </c>
      <c r="D89" s="82" t="s">
        <v>576</v>
      </c>
      <c r="E89" s="10" t="s">
        <v>131</v>
      </c>
      <c r="F89" s="82" t="s">
        <v>129</v>
      </c>
      <c r="G89" s="10" t="s">
        <v>1</v>
      </c>
      <c r="H89" s="16"/>
      <c r="I89" s="55">
        <v>106390.856</v>
      </c>
      <c r="J89" s="16">
        <v>1</v>
      </c>
      <c r="K89" s="47">
        <f t="shared" si="5"/>
        <v>106390.856</v>
      </c>
      <c r="L89" s="61"/>
      <c r="M89" s="47">
        <f t="shared" si="6"/>
        <v>0</v>
      </c>
      <c r="N89" s="16"/>
      <c r="O89" s="25">
        <f t="shared" si="7"/>
        <v>0</v>
      </c>
      <c r="P89" s="50" t="s">
        <v>840</v>
      </c>
    </row>
    <row r="90" spans="1:16" ht="63.75" x14ac:dyDescent="0.25">
      <c r="A90" s="8">
        <v>85</v>
      </c>
      <c r="B90" s="16">
        <v>2020555908</v>
      </c>
      <c r="C90" s="85" t="s">
        <v>113</v>
      </c>
      <c r="D90" s="82" t="s">
        <v>577</v>
      </c>
      <c r="E90" s="10" t="s">
        <v>131</v>
      </c>
      <c r="F90" s="82" t="s">
        <v>130</v>
      </c>
      <c r="G90" s="10" t="s">
        <v>1</v>
      </c>
      <c r="H90" s="16"/>
      <c r="I90" s="55">
        <v>79451863.920000002</v>
      </c>
      <c r="J90" s="84">
        <v>1</v>
      </c>
      <c r="K90" s="47">
        <f t="shared" si="5"/>
        <v>79451863.920000002</v>
      </c>
      <c r="L90" s="61"/>
      <c r="M90" s="47">
        <f t="shared" si="6"/>
        <v>0</v>
      </c>
      <c r="N90" s="16">
        <v>1</v>
      </c>
      <c r="O90" s="25">
        <f t="shared" si="7"/>
        <v>79451863.920000002</v>
      </c>
      <c r="P90" s="50" t="s">
        <v>840</v>
      </c>
    </row>
    <row r="91" spans="1:16" ht="60.6" customHeight="1" x14ac:dyDescent="0.25">
      <c r="A91" s="8">
        <v>86</v>
      </c>
      <c r="B91" s="16">
        <v>2020700216</v>
      </c>
      <c r="C91" s="85" t="s">
        <v>114</v>
      </c>
      <c r="D91" s="82" t="s">
        <v>578</v>
      </c>
      <c r="E91" s="10" t="s">
        <v>131</v>
      </c>
      <c r="F91" s="82" t="s">
        <v>127</v>
      </c>
      <c r="G91" s="10" t="s">
        <v>1</v>
      </c>
      <c r="H91" s="16"/>
      <c r="I91" s="55">
        <v>12856229.672</v>
      </c>
      <c r="J91" s="16">
        <v>1</v>
      </c>
      <c r="K91" s="47">
        <f t="shared" si="5"/>
        <v>12856229.672</v>
      </c>
      <c r="L91" s="61"/>
      <c r="M91" s="47">
        <f t="shared" si="6"/>
        <v>0</v>
      </c>
      <c r="N91" s="16"/>
      <c r="O91" s="25">
        <f t="shared" si="7"/>
        <v>0</v>
      </c>
      <c r="P91" s="50" t="s">
        <v>840</v>
      </c>
    </row>
    <row r="92" spans="1:16" ht="38.25" x14ac:dyDescent="0.25">
      <c r="A92" s="8">
        <v>87</v>
      </c>
      <c r="B92" s="16">
        <v>2021011767</v>
      </c>
      <c r="C92" s="85" t="s">
        <v>115</v>
      </c>
      <c r="D92" s="82">
        <v>3711456241950</v>
      </c>
      <c r="E92" s="10" t="s">
        <v>131</v>
      </c>
      <c r="F92" s="82" t="s">
        <v>134</v>
      </c>
      <c r="G92" s="10" t="s">
        <v>1</v>
      </c>
      <c r="H92" s="16"/>
      <c r="I92" s="55">
        <v>26500.76</v>
      </c>
      <c r="J92" s="16">
        <v>2</v>
      </c>
      <c r="K92" s="47">
        <f t="shared" si="5"/>
        <v>53001.52</v>
      </c>
      <c r="L92" s="61"/>
      <c r="M92" s="47">
        <f t="shared" si="6"/>
        <v>0</v>
      </c>
      <c r="N92" s="16"/>
      <c r="O92" s="25">
        <f t="shared" si="7"/>
        <v>0</v>
      </c>
      <c r="P92" s="50" t="s">
        <v>840</v>
      </c>
    </row>
    <row r="93" spans="1:16" ht="76.5" x14ac:dyDescent="0.25">
      <c r="A93" s="8">
        <v>88</v>
      </c>
      <c r="B93" s="16" t="s">
        <v>116</v>
      </c>
      <c r="C93" s="85" t="s">
        <v>117</v>
      </c>
      <c r="D93" s="82" t="s">
        <v>579</v>
      </c>
      <c r="E93" s="10" t="s">
        <v>131</v>
      </c>
      <c r="F93" s="82" t="s">
        <v>134</v>
      </c>
      <c r="G93" s="10" t="s">
        <v>1</v>
      </c>
      <c r="H93" s="16"/>
      <c r="I93" s="55">
        <v>38720842.160000004</v>
      </c>
      <c r="J93" s="16">
        <v>1</v>
      </c>
      <c r="K93" s="47">
        <f t="shared" si="5"/>
        <v>38720842.160000004</v>
      </c>
      <c r="L93" s="61"/>
      <c r="M93" s="47">
        <f t="shared" si="6"/>
        <v>0</v>
      </c>
      <c r="N93" s="16">
        <v>1</v>
      </c>
      <c r="O93" s="25">
        <f t="shared" si="7"/>
        <v>38720842.160000004</v>
      </c>
      <c r="P93" s="21" t="s">
        <v>841</v>
      </c>
    </row>
    <row r="94" spans="1:16" ht="38.25" x14ac:dyDescent="0.25">
      <c r="A94" s="8">
        <v>89</v>
      </c>
      <c r="B94" s="16">
        <v>2000101028</v>
      </c>
      <c r="C94" s="85" t="s">
        <v>118</v>
      </c>
      <c r="D94" s="82">
        <v>3711515303112</v>
      </c>
      <c r="E94" s="10" t="s">
        <v>131</v>
      </c>
      <c r="F94" s="82" t="s">
        <v>134</v>
      </c>
      <c r="G94" s="10" t="s">
        <v>1</v>
      </c>
      <c r="H94" s="16"/>
      <c r="I94" s="55">
        <v>106390.856</v>
      </c>
      <c r="J94" s="16">
        <v>2</v>
      </c>
      <c r="K94" s="47">
        <f t="shared" si="5"/>
        <v>212781.712</v>
      </c>
      <c r="L94" s="61">
        <v>2</v>
      </c>
      <c r="M94" s="47">
        <f t="shared" si="6"/>
        <v>212781.712</v>
      </c>
      <c r="N94" s="16"/>
      <c r="O94" s="25">
        <f t="shared" si="7"/>
        <v>0</v>
      </c>
      <c r="P94" s="50" t="s">
        <v>840</v>
      </c>
    </row>
    <row r="95" spans="1:16" ht="89.25" x14ac:dyDescent="0.25">
      <c r="A95" s="8">
        <v>90</v>
      </c>
      <c r="B95" s="16">
        <v>2060202060</v>
      </c>
      <c r="C95" s="85" t="s">
        <v>119</v>
      </c>
      <c r="D95" s="82" t="s">
        <v>580</v>
      </c>
      <c r="E95" s="10" t="s">
        <v>131</v>
      </c>
      <c r="F95" s="82" t="s">
        <v>128</v>
      </c>
      <c r="G95" s="10" t="s">
        <v>1</v>
      </c>
      <c r="H95" s="16"/>
      <c r="I95" s="55">
        <v>3957662.28</v>
      </c>
      <c r="J95" s="16">
        <v>1</v>
      </c>
      <c r="K95" s="47">
        <f t="shared" si="5"/>
        <v>3957662.28</v>
      </c>
      <c r="L95" s="61"/>
      <c r="M95" s="47">
        <f t="shared" si="6"/>
        <v>0</v>
      </c>
      <c r="N95" s="16">
        <v>1</v>
      </c>
      <c r="O95" s="25">
        <f t="shared" si="7"/>
        <v>3957662.28</v>
      </c>
      <c r="P95" s="50" t="s">
        <v>840</v>
      </c>
    </row>
    <row r="96" spans="1:16" ht="51" x14ac:dyDescent="0.25">
      <c r="A96" s="8">
        <v>91</v>
      </c>
      <c r="B96" s="16">
        <v>2000101029</v>
      </c>
      <c r="C96" s="85" t="s">
        <v>581</v>
      </c>
      <c r="D96" s="82" t="s">
        <v>582</v>
      </c>
      <c r="E96" s="10" t="s">
        <v>131</v>
      </c>
      <c r="F96" s="82" t="s">
        <v>128</v>
      </c>
      <c r="G96" s="10" t="s">
        <v>1</v>
      </c>
      <c r="H96" s="16"/>
      <c r="I96" s="55">
        <v>3352152.2320000003</v>
      </c>
      <c r="J96" s="16"/>
      <c r="K96" s="47">
        <f t="shared" si="5"/>
        <v>0</v>
      </c>
      <c r="L96" s="61">
        <v>1</v>
      </c>
      <c r="M96" s="47">
        <f t="shared" si="6"/>
        <v>3352152.2320000003</v>
      </c>
      <c r="N96" s="16"/>
      <c r="O96" s="25">
        <f t="shared" si="7"/>
        <v>0</v>
      </c>
      <c r="P96" s="50" t="s">
        <v>840</v>
      </c>
    </row>
    <row r="97" spans="1:16" ht="102" x14ac:dyDescent="0.25">
      <c r="A97" s="8">
        <v>92</v>
      </c>
      <c r="B97" s="16">
        <v>2000101030</v>
      </c>
      <c r="C97" s="85" t="s">
        <v>120</v>
      </c>
      <c r="D97" s="82" t="s">
        <v>583</v>
      </c>
      <c r="E97" s="10" t="s">
        <v>131</v>
      </c>
      <c r="F97" s="82" t="s">
        <v>127</v>
      </c>
      <c r="G97" s="10" t="s">
        <v>1</v>
      </c>
      <c r="H97" s="16"/>
      <c r="I97" s="55">
        <v>603228397.20000005</v>
      </c>
      <c r="J97" s="16"/>
      <c r="K97" s="47">
        <f t="shared" si="5"/>
        <v>0</v>
      </c>
      <c r="L97" s="61">
        <v>1</v>
      </c>
      <c r="M97" s="47">
        <f t="shared" si="6"/>
        <v>603228397.20000005</v>
      </c>
      <c r="N97" s="16"/>
      <c r="O97" s="25">
        <f t="shared" si="7"/>
        <v>0</v>
      </c>
      <c r="P97" s="50" t="s">
        <v>840</v>
      </c>
    </row>
    <row r="98" spans="1:16" ht="76.5" x14ac:dyDescent="0.25">
      <c r="A98" s="8">
        <v>93</v>
      </c>
      <c r="B98" s="16">
        <v>2000101031</v>
      </c>
      <c r="C98" s="85" t="s">
        <v>121</v>
      </c>
      <c r="D98" s="82">
        <v>1815757</v>
      </c>
      <c r="E98" s="10" t="s">
        <v>131</v>
      </c>
      <c r="F98" s="82" t="s">
        <v>134</v>
      </c>
      <c r="G98" s="10" t="s">
        <v>1</v>
      </c>
      <c r="H98" s="16"/>
      <c r="I98" s="55">
        <v>163174874.72</v>
      </c>
      <c r="J98" s="16"/>
      <c r="K98" s="47">
        <f t="shared" si="5"/>
        <v>0</v>
      </c>
      <c r="L98" s="61">
        <v>1</v>
      </c>
      <c r="M98" s="47">
        <f t="shared" si="6"/>
        <v>163174874.72</v>
      </c>
      <c r="N98" s="16"/>
      <c r="O98" s="25">
        <f t="shared" si="7"/>
        <v>0</v>
      </c>
      <c r="P98" s="50" t="s">
        <v>840</v>
      </c>
    </row>
    <row r="99" spans="1:16" ht="51" x14ac:dyDescent="0.25">
      <c r="A99" s="8">
        <v>94</v>
      </c>
      <c r="B99" s="84">
        <v>2020522277</v>
      </c>
      <c r="C99" s="91" t="s">
        <v>277</v>
      </c>
      <c r="D99" s="82">
        <v>99500006572</v>
      </c>
      <c r="E99" s="8" t="s">
        <v>361</v>
      </c>
      <c r="F99" s="82" t="s">
        <v>365</v>
      </c>
      <c r="G99" s="79" t="s">
        <v>1</v>
      </c>
      <c r="H99" s="16"/>
      <c r="I99" s="16"/>
      <c r="J99" s="84"/>
      <c r="K99" s="47">
        <f t="shared" si="5"/>
        <v>0</v>
      </c>
      <c r="L99" s="61"/>
      <c r="M99" s="47">
        <f t="shared" si="6"/>
        <v>0</v>
      </c>
      <c r="N99" s="16">
        <v>1</v>
      </c>
      <c r="O99" s="25">
        <f t="shared" si="7"/>
        <v>0</v>
      </c>
      <c r="P99" s="8"/>
    </row>
    <row r="100" spans="1:16" ht="58.35" customHeight="1" x14ac:dyDescent="0.25">
      <c r="A100" s="8">
        <v>95</v>
      </c>
      <c r="B100" s="84" t="s">
        <v>278</v>
      </c>
      <c r="C100" s="91" t="s">
        <v>279</v>
      </c>
      <c r="D100" s="92" t="s">
        <v>584</v>
      </c>
      <c r="E100" s="8" t="s">
        <v>361</v>
      </c>
      <c r="F100" s="82" t="s">
        <v>365</v>
      </c>
      <c r="G100" s="79" t="s">
        <v>1</v>
      </c>
      <c r="H100" s="16"/>
      <c r="I100" s="16"/>
      <c r="J100" s="84"/>
      <c r="K100" s="47">
        <f t="shared" si="5"/>
        <v>0</v>
      </c>
      <c r="L100" s="61">
        <v>1</v>
      </c>
      <c r="M100" s="47">
        <f t="shared" si="6"/>
        <v>0</v>
      </c>
      <c r="N100" s="16"/>
      <c r="O100" s="25">
        <f t="shared" si="7"/>
        <v>0</v>
      </c>
      <c r="P100" s="8"/>
    </row>
    <row r="101" spans="1:16" ht="51" x14ac:dyDescent="0.25">
      <c r="A101" s="8">
        <v>96</v>
      </c>
      <c r="B101" s="84" t="s">
        <v>280</v>
      </c>
      <c r="C101" s="91" t="s">
        <v>281</v>
      </c>
      <c r="D101" s="82">
        <v>99500009327</v>
      </c>
      <c r="E101" s="8" t="s">
        <v>361</v>
      </c>
      <c r="F101" s="82" t="s">
        <v>365</v>
      </c>
      <c r="G101" s="79" t="s">
        <v>1</v>
      </c>
      <c r="H101" s="16"/>
      <c r="I101" s="16"/>
      <c r="J101" s="84">
        <v>1</v>
      </c>
      <c r="K101" s="47">
        <f t="shared" si="5"/>
        <v>0</v>
      </c>
      <c r="L101" s="61"/>
      <c r="M101" s="47">
        <f t="shared" si="6"/>
        <v>0</v>
      </c>
      <c r="N101" s="16">
        <v>1</v>
      </c>
      <c r="O101" s="25">
        <f t="shared" si="7"/>
        <v>0</v>
      </c>
      <c r="P101" s="8"/>
    </row>
    <row r="102" spans="1:16" ht="51" x14ac:dyDescent="0.25">
      <c r="A102" s="8">
        <v>97</v>
      </c>
      <c r="B102" s="84" t="s">
        <v>282</v>
      </c>
      <c r="C102" s="91" t="s">
        <v>283</v>
      </c>
      <c r="D102" s="82">
        <v>6557036010</v>
      </c>
      <c r="E102" s="8" t="s">
        <v>361</v>
      </c>
      <c r="F102" s="82" t="s">
        <v>365</v>
      </c>
      <c r="G102" s="79" t="s">
        <v>1</v>
      </c>
      <c r="H102" s="16"/>
      <c r="I102" s="16">
        <v>0</v>
      </c>
      <c r="J102" s="84">
        <v>1</v>
      </c>
      <c r="K102" s="47">
        <f t="shared" si="5"/>
        <v>0</v>
      </c>
      <c r="L102" s="61"/>
      <c r="M102" s="47">
        <f t="shared" si="6"/>
        <v>0</v>
      </c>
      <c r="N102" s="16">
        <v>1</v>
      </c>
      <c r="O102" s="25">
        <f t="shared" si="7"/>
        <v>0</v>
      </c>
      <c r="P102" s="8"/>
    </row>
    <row r="103" spans="1:16" ht="51" x14ac:dyDescent="0.25">
      <c r="A103" s="8">
        <v>98</v>
      </c>
      <c r="B103" s="84" t="s">
        <v>284</v>
      </c>
      <c r="C103" s="91" t="s">
        <v>285</v>
      </c>
      <c r="D103" s="82">
        <v>6557005010</v>
      </c>
      <c r="E103" s="8" t="s">
        <v>361</v>
      </c>
      <c r="F103" s="82" t="s">
        <v>365</v>
      </c>
      <c r="G103" s="79" t="s">
        <v>1</v>
      </c>
      <c r="H103" s="16"/>
      <c r="I103" s="16">
        <v>0</v>
      </c>
      <c r="J103" s="84">
        <v>1</v>
      </c>
      <c r="K103" s="47">
        <f t="shared" si="5"/>
        <v>0</v>
      </c>
      <c r="L103" s="61"/>
      <c r="M103" s="47">
        <f t="shared" si="6"/>
        <v>0</v>
      </c>
      <c r="N103" s="16">
        <v>1</v>
      </c>
      <c r="O103" s="25">
        <f t="shared" si="7"/>
        <v>0</v>
      </c>
      <c r="P103" s="8"/>
    </row>
    <row r="104" spans="1:16" ht="51" x14ac:dyDescent="0.25">
      <c r="A104" s="8">
        <v>99</v>
      </c>
      <c r="B104" s="84" t="s">
        <v>286</v>
      </c>
      <c r="C104" s="91" t="s">
        <v>287</v>
      </c>
      <c r="D104" s="82">
        <v>6557018010</v>
      </c>
      <c r="E104" s="8" t="s">
        <v>361</v>
      </c>
      <c r="F104" s="82" t="s">
        <v>365</v>
      </c>
      <c r="G104" s="79" t="s">
        <v>1</v>
      </c>
      <c r="H104" s="16"/>
      <c r="I104" s="16">
        <v>0</v>
      </c>
      <c r="J104" s="84">
        <v>1</v>
      </c>
      <c r="K104" s="47">
        <f t="shared" si="5"/>
        <v>0</v>
      </c>
      <c r="L104" s="61"/>
      <c r="M104" s="47">
        <f t="shared" si="6"/>
        <v>0</v>
      </c>
      <c r="N104" s="16">
        <v>1</v>
      </c>
      <c r="O104" s="25">
        <f t="shared" si="7"/>
        <v>0</v>
      </c>
      <c r="P104" s="8"/>
    </row>
    <row r="105" spans="1:16" ht="51" x14ac:dyDescent="0.25">
      <c r="A105" s="8">
        <v>100</v>
      </c>
      <c r="B105" s="84" t="s">
        <v>288</v>
      </c>
      <c r="C105" s="91" t="s">
        <v>289</v>
      </c>
      <c r="D105" s="92" t="s">
        <v>585</v>
      </c>
      <c r="E105" s="8" t="s">
        <v>361</v>
      </c>
      <c r="F105" s="82" t="s">
        <v>365</v>
      </c>
      <c r="G105" s="79" t="s">
        <v>1</v>
      </c>
      <c r="H105" s="16"/>
      <c r="I105" s="16">
        <v>0</v>
      </c>
      <c r="J105" s="84">
        <v>1</v>
      </c>
      <c r="K105" s="47">
        <f t="shared" si="5"/>
        <v>0</v>
      </c>
      <c r="L105" s="61"/>
      <c r="M105" s="47">
        <f t="shared" si="6"/>
        <v>0</v>
      </c>
      <c r="N105" s="16">
        <v>1</v>
      </c>
      <c r="O105" s="25">
        <f t="shared" si="7"/>
        <v>0</v>
      </c>
      <c r="P105" s="8"/>
    </row>
    <row r="106" spans="1:16" ht="51" x14ac:dyDescent="0.25">
      <c r="A106" s="8">
        <v>101</v>
      </c>
      <c r="B106" s="84" t="s">
        <v>290</v>
      </c>
      <c r="C106" s="91" t="s">
        <v>291</v>
      </c>
      <c r="D106" s="92" t="s">
        <v>586</v>
      </c>
      <c r="E106" s="8" t="s">
        <v>361</v>
      </c>
      <c r="F106" s="82" t="s">
        <v>365</v>
      </c>
      <c r="G106" s="79" t="s">
        <v>1</v>
      </c>
      <c r="H106" s="16"/>
      <c r="I106" s="16">
        <v>0</v>
      </c>
      <c r="J106" s="84">
        <v>1</v>
      </c>
      <c r="K106" s="47">
        <f t="shared" si="5"/>
        <v>0</v>
      </c>
      <c r="L106" s="61"/>
      <c r="M106" s="47">
        <f t="shared" si="6"/>
        <v>0</v>
      </c>
      <c r="N106" s="16">
        <v>1</v>
      </c>
      <c r="O106" s="25">
        <f t="shared" si="7"/>
        <v>0</v>
      </c>
      <c r="P106" s="8"/>
    </row>
    <row r="107" spans="1:16" ht="51" x14ac:dyDescent="0.25">
      <c r="A107" s="8">
        <v>102</v>
      </c>
      <c r="B107" s="84">
        <v>2060122275</v>
      </c>
      <c r="C107" s="91" t="s">
        <v>292</v>
      </c>
      <c r="D107" s="82">
        <v>99500009586</v>
      </c>
      <c r="E107" s="8" t="s">
        <v>361</v>
      </c>
      <c r="F107" s="82" t="s">
        <v>365</v>
      </c>
      <c r="G107" s="79" t="s">
        <v>1</v>
      </c>
      <c r="H107" s="16"/>
      <c r="I107" s="16">
        <v>0</v>
      </c>
      <c r="J107" s="84">
        <v>1</v>
      </c>
      <c r="K107" s="47">
        <f t="shared" si="5"/>
        <v>0</v>
      </c>
      <c r="L107" s="61"/>
      <c r="M107" s="47">
        <f t="shared" si="6"/>
        <v>0</v>
      </c>
      <c r="N107" s="16">
        <v>1</v>
      </c>
      <c r="O107" s="25">
        <f t="shared" si="7"/>
        <v>0</v>
      </c>
      <c r="P107" s="8"/>
    </row>
    <row r="108" spans="1:16" ht="51" x14ac:dyDescent="0.25">
      <c r="A108" s="8">
        <v>103</v>
      </c>
      <c r="B108" s="84" t="s">
        <v>293</v>
      </c>
      <c r="C108" s="91" t="s">
        <v>294</v>
      </c>
      <c r="D108" s="82" t="s">
        <v>427</v>
      </c>
      <c r="E108" s="10" t="s">
        <v>655</v>
      </c>
      <c r="F108" s="82" t="s">
        <v>365</v>
      </c>
      <c r="G108" s="79" t="s">
        <v>1</v>
      </c>
      <c r="H108" s="16"/>
      <c r="I108" s="16">
        <v>0</v>
      </c>
      <c r="J108" s="84">
        <v>1</v>
      </c>
      <c r="K108" s="47">
        <f t="shared" si="5"/>
        <v>0</v>
      </c>
      <c r="L108" s="61"/>
      <c r="M108" s="47">
        <f t="shared" si="6"/>
        <v>0</v>
      </c>
      <c r="N108" s="16">
        <v>1</v>
      </c>
      <c r="O108" s="25">
        <f t="shared" si="7"/>
        <v>0</v>
      </c>
      <c r="P108" s="8"/>
    </row>
    <row r="109" spans="1:16" ht="51" x14ac:dyDescent="0.25">
      <c r="A109" s="8">
        <v>104</v>
      </c>
      <c r="B109" s="84" t="s">
        <v>295</v>
      </c>
      <c r="C109" s="91" t="s">
        <v>296</v>
      </c>
      <c r="D109" s="82">
        <v>65600001175</v>
      </c>
      <c r="E109" s="8" t="s">
        <v>361</v>
      </c>
      <c r="F109" s="82" t="s">
        <v>365</v>
      </c>
      <c r="G109" s="79" t="s">
        <v>1</v>
      </c>
      <c r="H109" s="16"/>
      <c r="I109" s="16">
        <v>0</v>
      </c>
      <c r="J109" s="84">
        <v>1</v>
      </c>
      <c r="K109" s="47">
        <f t="shared" si="5"/>
        <v>0</v>
      </c>
      <c r="L109" s="61"/>
      <c r="M109" s="47">
        <f t="shared" si="6"/>
        <v>0</v>
      </c>
      <c r="N109" s="16"/>
      <c r="O109" s="25">
        <f t="shared" si="7"/>
        <v>0</v>
      </c>
      <c r="P109" s="8"/>
    </row>
    <row r="110" spans="1:16" ht="51" x14ac:dyDescent="0.25">
      <c r="A110" s="8">
        <v>105</v>
      </c>
      <c r="B110" s="84" t="s">
        <v>297</v>
      </c>
      <c r="C110" s="91" t="s">
        <v>298</v>
      </c>
      <c r="D110" s="82">
        <v>66200009288</v>
      </c>
      <c r="E110" s="8" t="s">
        <v>361</v>
      </c>
      <c r="F110" s="82" t="s">
        <v>365</v>
      </c>
      <c r="G110" s="79" t="s">
        <v>1</v>
      </c>
      <c r="H110" s="16"/>
      <c r="I110" s="16">
        <v>0</v>
      </c>
      <c r="J110" s="84">
        <v>1</v>
      </c>
      <c r="K110" s="47">
        <f t="shared" si="5"/>
        <v>0</v>
      </c>
      <c r="L110" s="61"/>
      <c r="M110" s="47">
        <f t="shared" si="6"/>
        <v>0</v>
      </c>
      <c r="N110" s="16"/>
      <c r="O110" s="25">
        <f t="shared" si="7"/>
        <v>0</v>
      </c>
      <c r="P110" s="8"/>
    </row>
    <row r="111" spans="1:16" ht="51" x14ac:dyDescent="0.25">
      <c r="A111" s="8">
        <v>106</v>
      </c>
      <c r="B111" s="84" t="s">
        <v>299</v>
      </c>
      <c r="C111" s="91" t="s">
        <v>300</v>
      </c>
      <c r="D111" s="82" t="s">
        <v>587</v>
      </c>
      <c r="E111" s="8" t="s">
        <v>361</v>
      </c>
      <c r="F111" s="82" t="s">
        <v>365</v>
      </c>
      <c r="G111" s="79" t="s">
        <v>1</v>
      </c>
      <c r="H111" s="16"/>
      <c r="I111" s="16">
        <v>0</v>
      </c>
      <c r="J111" s="84">
        <v>1</v>
      </c>
      <c r="K111" s="47">
        <f t="shared" si="5"/>
        <v>0</v>
      </c>
      <c r="L111" s="61"/>
      <c r="M111" s="47">
        <f t="shared" si="6"/>
        <v>0</v>
      </c>
      <c r="N111" s="16"/>
      <c r="O111" s="25">
        <f t="shared" si="7"/>
        <v>0</v>
      </c>
      <c r="P111" s="8"/>
    </row>
    <row r="112" spans="1:16" ht="51" x14ac:dyDescent="0.25">
      <c r="A112" s="8">
        <v>107</v>
      </c>
      <c r="B112" s="84" t="s">
        <v>301</v>
      </c>
      <c r="C112" s="91" t="s">
        <v>302</v>
      </c>
      <c r="D112" s="82">
        <v>6519031660</v>
      </c>
      <c r="E112" s="8" t="s">
        <v>361</v>
      </c>
      <c r="F112" s="82" t="s">
        <v>365</v>
      </c>
      <c r="G112" s="79" t="s">
        <v>1</v>
      </c>
      <c r="H112" s="16"/>
      <c r="I112" s="16">
        <v>0</v>
      </c>
      <c r="J112" s="84">
        <v>1</v>
      </c>
      <c r="K112" s="47">
        <f t="shared" si="5"/>
        <v>0</v>
      </c>
      <c r="L112" s="61"/>
      <c r="M112" s="47">
        <f t="shared" si="6"/>
        <v>0</v>
      </c>
      <c r="N112" s="16"/>
      <c r="O112" s="25">
        <f t="shared" si="7"/>
        <v>0</v>
      </c>
      <c r="P112" s="8"/>
    </row>
    <row r="113" spans="1:16" ht="51" x14ac:dyDescent="0.25">
      <c r="A113" s="8">
        <v>108</v>
      </c>
      <c r="B113" s="84">
        <v>2060122315</v>
      </c>
      <c r="C113" s="91" t="s">
        <v>303</v>
      </c>
      <c r="D113" s="82">
        <v>99000001196</v>
      </c>
      <c r="E113" s="8" t="s">
        <v>361</v>
      </c>
      <c r="F113" s="82" t="s">
        <v>365</v>
      </c>
      <c r="G113" s="79" t="s">
        <v>1</v>
      </c>
      <c r="H113" s="16"/>
      <c r="I113" s="16"/>
      <c r="J113" s="84"/>
      <c r="K113" s="47">
        <f t="shared" si="5"/>
        <v>0</v>
      </c>
      <c r="L113" s="61">
        <v>1</v>
      </c>
      <c r="M113" s="47">
        <f t="shared" si="6"/>
        <v>0</v>
      </c>
      <c r="N113" s="16"/>
      <c r="O113" s="25">
        <f t="shared" si="7"/>
        <v>0</v>
      </c>
      <c r="P113" s="8"/>
    </row>
    <row r="114" spans="1:16" ht="51" x14ac:dyDescent="0.25">
      <c r="A114" s="8">
        <v>109</v>
      </c>
      <c r="B114" s="84">
        <v>2070322259</v>
      </c>
      <c r="C114" s="91" t="s">
        <v>304</v>
      </c>
      <c r="D114" s="82">
        <v>99500011085</v>
      </c>
      <c r="E114" s="8" t="s">
        <v>361</v>
      </c>
      <c r="F114" s="82" t="s">
        <v>365</v>
      </c>
      <c r="G114" s="79" t="s">
        <v>1</v>
      </c>
      <c r="H114" s="16"/>
      <c r="I114" s="16"/>
      <c r="J114" s="84"/>
      <c r="K114" s="47">
        <f t="shared" si="5"/>
        <v>0</v>
      </c>
      <c r="L114" s="61">
        <v>1</v>
      </c>
      <c r="M114" s="47">
        <f t="shared" si="6"/>
        <v>0</v>
      </c>
      <c r="N114" s="16"/>
      <c r="O114" s="25">
        <f t="shared" si="7"/>
        <v>0</v>
      </c>
      <c r="P114" s="8"/>
    </row>
    <row r="115" spans="1:16" ht="63.75" x14ac:dyDescent="0.25">
      <c r="A115" s="8">
        <v>110</v>
      </c>
      <c r="B115" s="84" t="s">
        <v>274</v>
      </c>
      <c r="C115" s="91" t="s">
        <v>305</v>
      </c>
      <c r="D115" s="82" t="s">
        <v>595</v>
      </c>
      <c r="E115" s="8" t="s">
        <v>361</v>
      </c>
      <c r="F115" s="82" t="s">
        <v>365</v>
      </c>
      <c r="G115" s="79" t="s">
        <v>1</v>
      </c>
      <c r="H115" s="16"/>
      <c r="I115" s="16"/>
      <c r="J115" s="84"/>
      <c r="K115" s="47">
        <f t="shared" si="5"/>
        <v>0</v>
      </c>
      <c r="L115" s="61">
        <v>1</v>
      </c>
      <c r="M115" s="47">
        <f t="shared" si="6"/>
        <v>0</v>
      </c>
      <c r="N115" s="16"/>
      <c r="O115" s="25">
        <f t="shared" si="7"/>
        <v>0</v>
      </c>
      <c r="P115" s="8"/>
    </row>
    <row r="116" spans="1:16" ht="63.75" x14ac:dyDescent="0.25">
      <c r="A116" s="8">
        <v>111</v>
      </c>
      <c r="B116" s="84" t="s">
        <v>274</v>
      </c>
      <c r="C116" s="91" t="s">
        <v>306</v>
      </c>
      <c r="D116" s="82" t="s">
        <v>596</v>
      </c>
      <c r="E116" s="8" t="s">
        <v>361</v>
      </c>
      <c r="F116" s="82" t="s">
        <v>366</v>
      </c>
      <c r="G116" s="79" t="s">
        <v>1</v>
      </c>
      <c r="H116" s="16"/>
      <c r="I116" s="16"/>
      <c r="J116" s="84"/>
      <c r="K116" s="47">
        <f t="shared" si="5"/>
        <v>0</v>
      </c>
      <c r="L116" s="61"/>
      <c r="M116" s="47">
        <f t="shared" si="6"/>
        <v>0</v>
      </c>
      <c r="N116" s="16">
        <v>1</v>
      </c>
      <c r="O116" s="25">
        <f t="shared" si="7"/>
        <v>0</v>
      </c>
      <c r="P116" s="8"/>
    </row>
    <row r="117" spans="1:16" ht="51" x14ac:dyDescent="0.25">
      <c r="A117" s="8">
        <v>112</v>
      </c>
      <c r="B117" s="84" t="s">
        <v>274</v>
      </c>
      <c r="C117" s="91" t="s">
        <v>307</v>
      </c>
      <c r="D117" s="82">
        <v>132960</v>
      </c>
      <c r="E117" s="8" t="s">
        <v>361</v>
      </c>
      <c r="F117" s="82" t="s">
        <v>239</v>
      </c>
      <c r="G117" s="79" t="s">
        <v>1</v>
      </c>
      <c r="H117" s="16"/>
      <c r="I117" s="16"/>
      <c r="J117" s="84">
        <v>1</v>
      </c>
      <c r="K117" s="47">
        <f t="shared" si="5"/>
        <v>0</v>
      </c>
      <c r="L117" s="61"/>
      <c r="M117" s="47">
        <f t="shared" si="6"/>
        <v>0</v>
      </c>
      <c r="N117" s="16">
        <v>1</v>
      </c>
      <c r="O117" s="25">
        <f t="shared" si="7"/>
        <v>0</v>
      </c>
      <c r="P117" s="8"/>
    </row>
    <row r="118" spans="1:16" ht="51" x14ac:dyDescent="0.25">
      <c r="A118" s="8">
        <v>113</v>
      </c>
      <c r="B118" s="84" t="s">
        <v>274</v>
      </c>
      <c r="C118" s="91" t="s">
        <v>308</v>
      </c>
      <c r="D118" s="82">
        <v>65410002779</v>
      </c>
      <c r="E118" s="8" t="s">
        <v>361</v>
      </c>
      <c r="F118" s="82" t="s">
        <v>159</v>
      </c>
      <c r="G118" s="79" t="s">
        <v>1</v>
      </c>
      <c r="H118" s="16"/>
      <c r="I118" s="16"/>
      <c r="J118" s="84"/>
      <c r="K118" s="47">
        <f t="shared" si="5"/>
        <v>0</v>
      </c>
      <c r="L118" s="61"/>
      <c r="M118" s="47">
        <f t="shared" si="6"/>
        <v>0</v>
      </c>
      <c r="N118" s="16">
        <v>1</v>
      </c>
      <c r="O118" s="25">
        <f t="shared" si="7"/>
        <v>0</v>
      </c>
      <c r="P118" s="8"/>
    </row>
    <row r="119" spans="1:16" ht="51" x14ac:dyDescent="0.25">
      <c r="A119" s="8">
        <v>114</v>
      </c>
      <c r="B119" s="84" t="s">
        <v>274</v>
      </c>
      <c r="C119" s="91" t="s">
        <v>309</v>
      </c>
      <c r="D119" s="82" t="s">
        <v>588</v>
      </c>
      <c r="E119" s="8" t="s">
        <v>361</v>
      </c>
      <c r="F119" s="82" t="s">
        <v>367</v>
      </c>
      <c r="G119" s="79" t="s">
        <v>1</v>
      </c>
      <c r="H119" s="16"/>
      <c r="I119" s="16">
        <v>0</v>
      </c>
      <c r="J119" s="84">
        <v>1</v>
      </c>
      <c r="K119" s="47">
        <f t="shared" si="5"/>
        <v>0</v>
      </c>
      <c r="L119" s="61">
        <v>1</v>
      </c>
      <c r="M119" s="47">
        <f t="shared" si="6"/>
        <v>0</v>
      </c>
      <c r="N119" s="16"/>
      <c r="O119" s="25">
        <f t="shared" si="7"/>
        <v>0</v>
      </c>
      <c r="P119" s="8"/>
    </row>
    <row r="120" spans="1:16" ht="51" x14ac:dyDescent="0.25">
      <c r="A120" s="8">
        <v>115</v>
      </c>
      <c r="B120" s="84" t="s">
        <v>274</v>
      </c>
      <c r="C120" s="91" t="s">
        <v>310</v>
      </c>
      <c r="D120" s="82">
        <v>1753445011</v>
      </c>
      <c r="E120" s="8" t="s">
        <v>361</v>
      </c>
      <c r="F120" s="82" t="s">
        <v>368</v>
      </c>
      <c r="G120" s="79" t="s">
        <v>1</v>
      </c>
      <c r="H120" s="16"/>
      <c r="I120" s="16"/>
      <c r="J120" s="84"/>
      <c r="K120" s="47">
        <f t="shared" si="5"/>
        <v>0</v>
      </c>
      <c r="L120" s="61"/>
      <c r="M120" s="47">
        <f t="shared" si="6"/>
        <v>0</v>
      </c>
      <c r="N120" s="16">
        <v>1</v>
      </c>
      <c r="O120" s="25">
        <f t="shared" si="7"/>
        <v>0</v>
      </c>
      <c r="P120" s="8"/>
    </row>
    <row r="121" spans="1:16" ht="51" x14ac:dyDescent="0.25">
      <c r="A121" s="8">
        <v>116</v>
      </c>
      <c r="B121" s="84" t="s">
        <v>274</v>
      </c>
      <c r="C121" s="91" t="s">
        <v>598</v>
      </c>
      <c r="D121" s="92" t="s">
        <v>599</v>
      </c>
      <c r="E121" s="8" t="s">
        <v>361</v>
      </c>
      <c r="F121" s="82" t="s">
        <v>365</v>
      </c>
      <c r="G121" s="79" t="s">
        <v>1</v>
      </c>
      <c r="H121" s="16"/>
      <c r="I121" s="16"/>
      <c r="J121" s="84"/>
      <c r="K121" s="47">
        <f t="shared" si="5"/>
        <v>0</v>
      </c>
      <c r="L121" s="61"/>
      <c r="M121" s="47">
        <f t="shared" si="6"/>
        <v>0</v>
      </c>
      <c r="N121" s="16">
        <v>1</v>
      </c>
      <c r="O121" s="25">
        <f t="shared" si="7"/>
        <v>0</v>
      </c>
      <c r="P121" s="8"/>
    </row>
    <row r="122" spans="1:16" ht="51" x14ac:dyDescent="0.25">
      <c r="A122" s="8">
        <v>117</v>
      </c>
      <c r="B122" s="84" t="s">
        <v>449</v>
      </c>
      <c r="C122" s="91" t="s">
        <v>311</v>
      </c>
      <c r="D122" s="92" t="s">
        <v>589</v>
      </c>
      <c r="E122" s="10" t="s">
        <v>655</v>
      </c>
      <c r="F122" s="82" t="s">
        <v>365</v>
      </c>
      <c r="G122" s="79" t="s">
        <v>1</v>
      </c>
      <c r="H122" s="16"/>
      <c r="I122" s="16"/>
      <c r="J122" s="84"/>
      <c r="K122" s="47">
        <f t="shared" si="5"/>
        <v>0</v>
      </c>
      <c r="L122" s="61">
        <v>1</v>
      </c>
      <c r="M122" s="47">
        <f t="shared" si="6"/>
        <v>0</v>
      </c>
      <c r="N122" s="16"/>
      <c r="O122" s="25">
        <f t="shared" si="7"/>
        <v>0</v>
      </c>
      <c r="P122" s="8"/>
    </row>
    <row r="123" spans="1:16" ht="51" x14ac:dyDescent="0.25">
      <c r="A123" s="8">
        <v>118</v>
      </c>
      <c r="B123" s="84" t="s">
        <v>450</v>
      </c>
      <c r="C123" s="91" t="s">
        <v>312</v>
      </c>
      <c r="D123" s="82">
        <v>65570009203</v>
      </c>
      <c r="E123" s="10" t="s">
        <v>655</v>
      </c>
      <c r="F123" s="82" t="s">
        <v>365</v>
      </c>
      <c r="G123" s="79" t="s">
        <v>1</v>
      </c>
      <c r="H123" s="16"/>
      <c r="I123" s="16"/>
      <c r="J123" s="84"/>
      <c r="K123" s="47">
        <f t="shared" si="5"/>
        <v>0</v>
      </c>
      <c r="L123" s="61">
        <v>1</v>
      </c>
      <c r="M123" s="47">
        <f t="shared" si="6"/>
        <v>0</v>
      </c>
      <c r="N123" s="16"/>
      <c r="O123" s="25">
        <f t="shared" si="7"/>
        <v>0</v>
      </c>
      <c r="P123" s="8"/>
    </row>
    <row r="124" spans="1:16" ht="51" x14ac:dyDescent="0.25">
      <c r="A124" s="8">
        <v>119</v>
      </c>
      <c r="B124" s="84" t="s">
        <v>274</v>
      </c>
      <c r="C124" s="91" t="s">
        <v>660</v>
      </c>
      <c r="D124" s="92" t="s">
        <v>590</v>
      </c>
      <c r="E124" s="8" t="s">
        <v>361</v>
      </c>
      <c r="F124" s="82" t="s">
        <v>365</v>
      </c>
      <c r="G124" s="79" t="s">
        <v>1</v>
      </c>
      <c r="H124" s="16"/>
      <c r="I124" s="16"/>
      <c r="J124" s="84"/>
      <c r="K124" s="47">
        <f t="shared" si="5"/>
        <v>0</v>
      </c>
      <c r="L124" s="61"/>
      <c r="M124" s="47">
        <f t="shared" si="6"/>
        <v>0</v>
      </c>
      <c r="N124" s="16">
        <v>1</v>
      </c>
      <c r="O124" s="25">
        <f t="shared" si="7"/>
        <v>0</v>
      </c>
      <c r="P124" s="8"/>
    </row>
    <row r="125" spans="1:16" ht="51" x14ac:dyDescent="0.25">
      <c r="A125" s="8">
        <v>120</v>
      </c>
      <c r="B125" s="68">
        <v>2060118733</v>
      </c>
      <c r="C125" s="91" t="s">
        <v>313</v>
      </c>
      <c r="D125" s="82">
        <v>99500010613</v>
      </c>
      <c r="E125" s="10" t="s">
        <v>655</v>
      </c>
      <c r="F125" s="82" t="s">
        <v>365</v>
      </c>
      <c r="G125" s="79" t="s">
        <v>1</v>
      </c>
      <c r="H125" s="16"/>
      <c r="I125" s="16">
        <v>0</v>
      </c>
      <c r="J125" s="84">
        <v>1</v>
      </c>
      <c r="K125" s="47">
        <f t="shared" si="5"/>
        <v>0</v>
      </c>
      <c r="L125" s="61">
        <v>1</v>
      </c>
      <c r="M125" s="47">
        <f t="shared" si="6"/>
        <v>0</v>
      </c>
      <c r="N125" s="16"/>
      <c r="O125" s="25">
        <f t="shared" si="7"/>
        <v>0</v>
      </c>
      <c r="P125" s="8"/>
    </row>
    <row r="126" spans="1:16" ht="51" x14ac:dyDescent="0.25">
      <c r="A126" s="8">
        <v>121</v>
      </c>
      <c r="B126" s="84" t="s">
        <v>274</v>
      </c>
      <c r="C126" s="91" t="s">
        <v>314</v>
      </c>
      <c r="D126" s="82">
        <v>99500012147</v>
      </c>
      <c r="E126" s="8" t="s">
        <v>361</v>
      </c>
      <c r="F126" s="82" t="s">
        <v>365</v>
      </c>
      <c r="G126" s="79" t="s">
        <v>1</v>
      </c>
      <c r="H126" s="16"/>
      <c r="I126" s="16"/>
      <c r="J126" s="84"/>
      <c r="K126" s="47">
        <f t="shared" si="5"/>
        <v>0</v>
      </c>
      <c r="L126" s="61"/>
      <c r="M126" s="47">
        <f t="shared" si="6"/>
        <v>0</v>
      </c>
      <c r="N126" s="16">
        <v>1</v>
      </c>
      <c r="O126" s="25">
        <f t="shared" si="7"/>
        <v>0</v>
      </c>
      <c r="P126" s="8"/>
    </row>
    <row r="127" spans="1:16" ht="51" x14ac:dyDescent="0.25">
      <c r="A127" s="8">
        <v>122</v>
      </c>
      <c r="B127" s="84" t="s">
        <v>274</v>
      </c>
      <c r="C127" s="91" t="s">
        <v>315</v>
      </c>
      <c r="D127" s="82">
        <v>60900009405</v>
      </c>
      <c r="E127" s="8" t="s">
        <v>361</v>
      </c>
      <c r="F127" s="82" t="s">
        <v>365</v>
      </c>
      <c r="G127" s="79" t="s">
        <v>1</v>
      </c>
      <c r="H127" s="16"/>
      <c r="I127" s="16"/>
      <c r="J127" s="84"/>
      <c r="K127" s="47">
        <f t="shared" si="5"/>
        <v>0</v>
      </c>
      <c r="L127" s="61"/>
      <c r="M127" s="47">
        <f t="shared" si="6"/>
        <v>0</v>
      </c>
      <c r="N127" s="16">
        <v>1</v>
      </c>
      <c r="O127" s="25">
        <f t="shared" si="7"/>
        <v>0</v>
      </c>
      <c r="P127" s="8"/>
    </row>
    <row r="128" spans="1:16" ht="51" x14ac:dyDescent="0.25">
      <c r="A128" s="8">
        <v>123</v>
      </c>
      <c r="B128" s="84" t="s">
        <v>274</v>
      </c>
      <c r="C128" s="91" t="s">
        <v>316</v>
      </c>
      <c r="D128" s="82">
        <v>99500007388</v>
      </c>
      <c r="E128" s="8" t="s">
        <v>361</v>
      </c>
      <c r="F128" s="82" t="s">
        <v>365</v>
      </c>
      <c r="G128" s="79" t="s">
        <v>1</v>
      </c>
      <c r="H128" s="16"/>
      <c r="I128" s="16"/>
      <c r="J128" s="84"/>
      <c r="K128" s="47">
        <f t="shared" si="5"/>
        <v>0</v>
      </c>
      <c r="L128" s="61"/>
      <c r="M128" s="47">
        <f t="shared" si="6"/>
        <v>0</v>
      </c>
      <c r="N128" s="16">
        <v>1</v>
      </c>
      <c r="O128" s="25">
        <f t="shared" si="7"/>
        <v>0</v>
      </c>
      <c r="P128" s="8"/>
    </row>
    <row r="129" spans="1:16" ht="51" x14ac:dyDescent="0.25">
      <c r="A129" s="8">
        <v>124</v>
      </c>
      <c r="B129" s="84" t="s">
        <v>274</v>
      </c>
      <c r="C129" s="91" t="s">
        <v>317</v>
      </c>
      <c r="D129" s="82">
        <v>65320009206</v>
      </c>
      <c r="E129" s="8" t="s">
        <v>361</v>
      </c>
      <c r="F129" s="82" t="s">
        <v>365</v>
      </c>
      <c r="G129" s="79" t="s">
        <v>1</v>
      </c>
      <c r="H129" s="16"/>
      <c r="I129" s="16">
        <v>0</v>
      </c>
      <c r="J129" s="84">
        <v>1</v>
      </c>
      <c r="K129" s="47">
        <f t="shared" si="5"/>
        <v>0</v>
      </c>
      <c r="L129" s="61"/>
      <c r="M129" s="47">
        <f t="shared" si="6"/>
        <v>0</v>
      </c>
      <c r="N129" s="16">
        <v>1</v>
      </c>
      <c r="O129" s="25">
        <f t="shared" si="7"/>
        <v>0</v>
      </c>
      <c r="P129" s="8"/>
    </row>
    <row r="130" spans="1:16" ht="51" x14ac:dyDescent="0.25">
      <c r="A130" s="8">
        <v>125</v>
      </c>
      <c r="B130" s="84">
        <v>2060118835</v>
      </c>
      <c r="C130" s="91" t="s">
        <v>318</v>
      </c>
      <c r="D130" s="82" t="s">
        <v>414</v>
      </c>
      <c r="E130" s="10" t="s">
        <v>655</v>
      </c>
      <c r="F130" s="82" t="s">
        <v>365</v>
      </c>
      <c r="G130" s="79" t="s">
        <v>1</v>
      </c>
      <c r="H130" s="16"/>
      <c r="I130" s="16"/>
      <c r="J130" s="84"/>
      <c r="K130" s="47">
        <f t="shared" si="5"/>
        <v>0</v>
      </c>
      <c r="L130" s="61"/>
      <c r="M130" s="47">
        <f t="shared" si="6"/>
        <v>0</v>
      </c>
      <c r="N130" s="16">
        <v>1</v>
      </c>
      <c r="O130" s="25">
        <f t="shared" si="7"/>
        <v>0</v>
      </c>
      <c r="P130" s="8"/>
    </row>
    <row r="131" spans="1:16" ht="51" x14ac:dyDescent="0.25">
      <c r="A131" s="8">
        <v>126</v>
      </c>
      <c r="B131" s="84" t="s">
        <v>274</v>
      </c>
      <c r="C131" s="91" t="s">
        <v>319</v>
      </c>
      <c r="D131" s="82">
        <v>60940009324</v>
      </c>
      <c r="E131" s="8" t="s">
        <v>361</v>
      </c>
      <c r="F131" s="82" t="s">
        <v>365</v>
      </c>
      <c r="G131" s="79" t="s">
        <v>1</v>
      </c>
      <c r="H131" s="16"/>
      <c r="I131" s="16">
        <v>0</v>
      </c>
      <c r="J131" s="84">
        <v>1</v>
      </c>
      <c r="K131" s="47">
        <f t="shared" si="5"/>
        <v>0</v>
      </c>
      <c r="L131" s="61"/>
      <c r="M131" s="47">
        <f t="shared" si="6"/>
        <v>0</v>
      </c>
      <c r="N131" s="16">
        <v>1</v>
      </c>
      <c r="O131" s="25">
        <f t="shared" si="7"/>
        <v>0</v>
      </c>
      <c r="P131" s="8"/>
    </row>
    <row r="132" spans="1:16" ht="51" x14ac:dyDescent="0.25">
      <c r="A132" s="8">
        <v>127</v>
      </c>
      <c r="B132" s="68">
        <v>2060118728</v>
      </c>
      <c r="C132" s="91" t="s">
        <v>320</v>
      </c>
      <c r="D132" s="82">
        <v>5102690</v>
      </c>
      <c r="E132" s="10" t="s">
        <v>655</v>
      </c>
      <c r="F132" s="82" t="s">
        <v>365</v>
      </c>
      <c r="G132" s="79" t="s">
        <v>1</v>
      </c>
      <c r="H132" s="16"/>
      <c r="I132" s="16">
        <v>0</v>
      </c>
      <c r="J132" s="84">
        <v>3</v>
      </c>
      <c r="K132" s="47">
        <f t="shared" si="5"/>
        <v>0</v>
      </c>
      <c r="L132" s="61"/>
      <c r="M132" s="47">
        <f t="shared" si="6"/>
        <v>0</v>
      </c>
      <c r="N132" s="16">
        <v>3</v>
      </c>
      <c r="O132" s="25">
        <f t="shared" si="7"/>
        <v>0</v>
      </c>
      <c r="P132" s="8"/>
    </row>
    <row r="133" spans="1:16" ht="38.25" x14ac:dyDescent="0.25">
      <c r="A133" s="8">
        <v>128</v>
      </c>
      <c r="B133" s="68">
        <v>2060122281</v>
      </c>
      <c r="C133" s="91" t="s">
        <v>321</v>
      </c>
      <c r="D133" s="82">
        <v>5100970</v>
      </c>
      <c r="E133" s="8" t="s">
        <v>361</v>
      </c>
      <c r="F133" s="82" t="s">
        <v>365</v>
      </c>
      <c r="G133" s="79" t="s">
        <v>1</v>
      </c>
      <c r="H133" s="16"/>
      <c r="I133" s="16">
        <v>0</v>
      </c>
      <c r="J133" s="84">
        <v>1</v>
      </c>
      <c r="K133" s="47">
        <f t="shared" ref="K133:K196" si="12">I133*J133</f>
        <v>0</v>
      </c>
      <c r="L133" s="61"/>
      <c r="M133" s="47">
        <f t="shared" ref="M133:M196" si="13">I133*L133</f>
        <v>0</v>
      </c>
      <c r="N133" s="16">
        <v>1</v>
      </c>
      <c r="O133" s="25">
        <f t="shared" ref="O133:O196" si="14">N133*I133</f>
        <v>0</v>
      </c>
      <c r="P133" s="8"/>
    </row>
    <row r="134" spans="1:16" ht="51" x14ac:dyDescent="0.25">
      <c r="A134" s="8">
        <v>129</v>
      </c>
      <c r="B134" s="84" t="s">
        <v>274</v>
      </c>
      <c r="C134" s="91" t="s">
        <v>322</v>
      </c>
      <c r="D134" s="82">
        <v>6557037010</v>
      </c>
      <c r="E134" s="8" t="s">
        <v>361</v>
      </c>
      <c r="F134" s="82" t="s">
        <v>365</v>
      </c>
      <c r="G134" s="79" t="s">
        <v>1</v>
      </c>
      <c r="H134" s="16"/>
      <c r="I134" s="16">
        <v>0</v>
      </c>
      <c r="J134" s="84">
        <v>1</v>
      </c>
      <c r="K134" s="47">
        <f t="shared" si="12"/>
        <v>0</v>
      </c>
      <c r="L134" s="61"/>
      <c r="M134" s="47">
        <f t="shared" si="13"/>
        <v>0</v>
      </c>
      <c r="N134" s="16">
        <v>1</v>
      </c>
      <c r="O134" s="25">
        <f t="shared" si="14"/>
        <v>0</v>
      </c>
      <c r="P134" s="8"/>
    </row>
    <row r="135" spans="1:16" ht="51" x14ac:dyDescent="0.25">
      <c r="A135" s="8">
        <v>130</v>
      </c>
      <c r="B135" s="84">
        <v>2020522276</v>
      </c>
      <c r="C135" s="91" t="s">
        <v>661</v>
      </c>
      <c r="D135" s="82">
        <v>99500009351</v>
      </c>
      <c r="E135" s="8" t="s">
        <v>361</v>
      </c>
      <c r="F135" s="82" t="s">
        <v>365</v>
      </c>
      <c r="G135" s="79" t="s">
        <v>1</v>
      </c>
      <c r="H135" s="16"/>
      <c r="I135" s="16">
        <v>0</v>
      </c>
      <c r="J135" s="84">
        <v>1</v>
      </c>
      <c r="K135" s="47">
        <f t="shared" si="12"/>
        <v>0</v>
      </c>
      <c r="L135" s="61"/>
      <c r="M135" s="47">
        <f t="shared" si="13"/>
        <v>0</v>
      </c>
      <c r="N135" s="16">
        <v>1</v>
      </c>
      <c r="O135" s="25">
        <f t="shared" si="14"/>
        <v>0</v>
      </c>
      <c r="P135" s="8"/>
    </row>
    <row r="136" spans="1:16" ht="51" x14ac:dyDescent="0.25">
      <c r="A136" s="8">
        <v>131</v>
      </c>
      <c r="B136" s="84">
        <v>2020718713</v>
      </c>
      <c r="C136" s="91" t="s">
        <v>600</v>
      </c>
      <c r="D136" s="82">
        <v>6570068010</v>
      </c>
      <c r="E136" s="10" t="s">
        <v>655</v>
      </c>
      <c r="F136" s="82" t="s">
        <v>365</v>
      </c>
      <c r="G136" s="79" t="s">
        <v>1</v>
      </c>
      <c r="H136" s="16"/>
      <c r="I136" s="16">
        <v>0</v>
      </c>
      <c r="J136" s="84">
        <v>1</v>
      </c>
      <c r="K136" s="47">
        <f t="shared" si="12"/>
        <v>0</v>
      </c>
      <c r="L136" s="61"/>
      <c r="M136" s="47">
        <f t="shared" si="13"/>
        <v>0</v>
      </c>
      <c r="N136" s="16">
        <v>1</v>
      </c>
      <c r="O136" s="25">
        <f t="shared" si="14"/>
        <v>0</v>
      </c>
      <c r="P136" s="8"/>
    </row>
    <row r="137" spans="1:16" ht="51" x14ac:dyDescent="0.25">
      <c r="A137" s="8">
        <v>132</v>
      </c>
      <c r="B137" s="84">
        <v>2021018732</v>
      </c>
      <c r="C137" s="91" t="s">
        <v>601</v>
      </c>
      <c r="D137" s="82">
        <v>99500001973</v>
      </c>
      <c r="E137" s="10" t="s">
        <v>655</v>
      </c>
      <c r="F137" s="82" t="s">
        <v>365</v>
      </c>
      <c r="G137" s="79" t="s">
        <v>1</v>
      </c>
      <c r="H137" s="16"/>
      <c r="I137" s="16"/>
      <c r="J137" s="84"/>
      <c r="K137" s="47">
        <f t="shared" si="12"/>
        <v>0</v>
      </c>
      <c r="L137" s="61">
        <v>1</v>
      </c>
      <c r="M137" s="47">
        <f t="shared" si="13"/>
        <v>0</v>
      </c>
      <c r="N137" s="16"/>
      <c r="O137" s="25">
        <f t="shared" si="14"/>
        <v>0</v>
      </c>
      <c r="P137" s="8"/>
    </row>
    <row r="138" spans="1:16" ht="51" x14ac:dyDescent="0.25">
      <c r="A138" s="8">
        <v>133</v>
      </c>
      <c r="B138" s="84">
        <v>2021222283</v>
      </c>
      <c r="C138" s="91" t="s">
        <v>323</v>
      </c>
      <c r="D138" s="92" t="s">
        <v>591</v>
      </c>
      <c r="E138" s="8" t="s">
        <v>361</v>
      </c>
      <c r="F138" s="82" t="s">
        <v>365</v>
      </c>
      <c r="G138" s="79" t="s">
        <v>1</v>
      </c>
      <c r="H138" s="16"/>
      <c r="I138" s="16">
        <v>0</v>
      </c>
      <c r="J138" s="84">
        <v>1</v>
      </c>
      <c r="K138" s="47">
        <f t="shared" si="12"/>
        <v>0</v>
      </c>
      <c r="L138" s="61"/>
      <c r="M138" s="47">
        <f t="shared" si="13"/>
        <v>0</v>
      </c>
      <c r="N138" s="16">
        <v>1</v>
      </c>
      <c r="O138" s="25">
        <f t="shared" si="14"/>
        <v>0</v>
      </c>
      <c r="P138" s="8"/>
    </row>
    <row r="139" spans="1:16" ht="51" x14ac:dyDescent="0.25">
      <c r="A139" s="8">
        <v>134</v>
      </c>
      <c r="B139" s="84">
        <v>2021222284</v>
      </c>
      <c r="C139" s="91" t="s">
        <v>324</v>
      </c>
      <c r="D139" s="92" t="s">
        <v>592</v>
      </c>
      <c r="E139" s="8" t="s">
        <v>361</v>
      </c>
      <c r="F139" s="82" t="s">
        <v>365</v>
      </c>
      <c r="G139" s="79" t="s">
        <v>1</v>
      </c>
      <c r="H139" s="16"/>
      <c r="I139" s="16">
        <v>0</v>
      </c>
      <c r="J139" s="84">
        <v>1</v>
      </c>
      <c r="K139" s="47">
        <f t="shared" si="12"/>
        <v>0</v>
      </c>
      <c r="L139" s="61"/>
      <c r="M139" s="47">
        <f t="shared" si="13"/>
        <v>0</v>
      </c>
      <c r="N139" s="16">
        <v>1</v>
      </c>
      <c r="O139" s="25">
        <f t="shared" si="14"/>
        <v>0</v>
      </c>
      <c r="P139" s="8"/>
    </row>
    <row r="140" spans="1:16" ht="51" x14ac:dyDescent="0.25">
      <c r="A140" s="8">
        <v>135</v>
      </c>
      <c r="B140" s="84">
        <v>2060118716</v>
      </c>
      <c r="C140" s="91" t="s">
        <v>325</v>
      </c>
      <c r="D140" s="82">
        <v>5640240</v>
      </c>
      <c r="E140" s="10" t="s">
        <v>655</v>
      </c>
      <c r="F140" s="82" t="s">
        <v>365</v>
      </c>
      <c r="G140" s="79" t="s">
        <v>1</v>
      </c>
      <c r="H140" s="16"/>
      <c r="I140" s="16"/>
      <c r="J140" s="84"/>
      <c r="K140" s="47">
        <f t="shared" si="12"/>
        <v>0</v>
      </c>
      <c r="L140" s="61">
        <v>1</v>
      </c>
      <c r="M140" s="47">
        <f t="shared" si="13"/>
        <v>0</v>
      </c>
      <c r="N140" s="16"/>
      <c r="O140" s="25">
        <f t="shared" si="14"/>
        <v>0</v>
      </c>
      <c r="P140" s="8"/>
    </row>
    <row r="141" spans="1:16" ht="63.75" x14ac:dyDescent="0.25">
      <c r="A141" s="8">
        <v>136</v>
      </c>
      <c r="B141" s="84">
        <v>2060118718</v>
      </c>
      <c r="C141" s="91" t="s">
        <v>326</v>
      </c>
      <c r="D141" s="82">
        <v>99500001916</v>
      </c>
      <c r="E141" s="10" t="s">
        <v>655</v>
      </c>
      <c r="F141" s="82" t="s">
        <v>365</v>
      </c>
      <c r="G141" s="79" t="s">
        <v>1</v>
      </c>
      <c r="H141" s="16"/>
      <c r="I141" s="16"/>
      <c r="J141" s="84"/>
      <c r="K141" s="47">
        <f t="shared" si="12"/>
        <v>0</v>
      </c>
      <c r="L141" s="61">
        <v>1</v>
      </c>
      <c r="M141" s="47">
        <f t="shared" si="13"/>
        <v>0</v>
      </c>
      <c r="N141" s="16"/>
      <c r="O141" s="25">
        <f t="shared" si="14"/>
        <v>0</v>
      </c>
      <c r="P141" s="8"/>
    </row>
    <row r="142" spans="1:16" ht="63.75" x14ac:dyDescent="0.25">
      <c r="A142" s="8">
        <v>137</v>
      </c>
      <c r="B142" s="84">
        <v>2060118719</v>
      </c>
      <c r="C142" s="91" t="s">
        <v>327</v>
      </c>
      <c r="D142" s="82">
        <v>99000001801</v>
      </c>
      <c r="E142" s="10" t="s">
        <v>655</v>
      </c>
      <c r="F142" s="82" t="s">
        <v>365</v>
      </c>
      <c r="G142" s="79" t="s">
        <v>1</v>
      </c>
      <c r="H142" s="16"/>
      <c r="I142" s="16"/>
      <c r="J142" s="84"/>
      <c r="K142" s="47">
        <f t="shared" si="12"/>
        <v>0</v>
      </c>
      <c r="L142" s="61">
        <v>1</v>
      </c>
      <c r="M142" s="47">
        <f t="shared" si="13"/>
        <v>0</v>
      </c>
      <c r="N142" s="16"/>
      <c r="O142" s="25">
        <f t="shared" si="14"/>
        <v>0</v>
      </c>
      <c r="P142" s="8"/>
    </row>
    <row r="143" spans="1:16" ht="63.75" x14ac:dyDescent="0.25">
      <c r="A143" s="8">
        <v>138</v>
      </c>
      <c r="B143" s="84">
        <v>2060118720</v>
      </c>
      <c r="C143" s="91" t="s">
        <v>328</v>
      </c>
      <c r="D143" s="82">
        <v>99500010015</v>
      </c>
      <c r="E143" s="10" t="s">
        <v>655</v>
      </c>
      <c r="F143" s="82" t="s">
        <v>365</v>
      </c>
      <c r="G143" s="79" t="s">
        <v>1</v>
      </c>
      <c r="H143" s="16"/>
      <c r="I143" s="16">
        <v>0</v>
      </c>
      <c r="J143" s="84">
        <v>1</v>
      </c>
      <c r="K143" s="47">
        <f t="shared" si="12"/>
        <v>0</v>
      </c>
      <c r="L143" s="61"/>
      <c r="M143" s="47">
        <f t="shared" si="13"/>
        <v>0</v>
      </c>
      <c r="N143" s="16">
        <v>1</v>
      </c>
      <c r="O143" s="25">
        <f t="shared" si="14"/>
        <v>0</v>
      </c>
      <c r="P143" s="8"/>
    </row>
    <row r="144" spans="1:16" ht="51" x14ac:dyDescent="0.25">
      <c r="A144" s="8">
        <v>139</v>
      </c>
      <c r="B144" s="84">
        <v>2060118723</v>
      </c>
      <c r="C144" s="91" t="s">
        <v>329</v>
      </c>
      <c r="D144" s="82">
        <v>106415</v>
      </c>
      <c r="E144" s="10" t="s">
        <v>655</v>
      </c>
      <c r="F144" s="82" t="s">
        <v>365</v>
      </c>
      <c r="G144" s="79" t="s">
        <v>1</v>
      </c>
      <c r="H144" s="16"/>
      <c r="I144" s="16">
        <v>0</v>
      </c>
      <c r="J144" s="84">
        <v>1</v>
      </c>
      <c r="K144" s="47">
        <f t="shared" si="12"/>
        <v>0</v>
      </c>
      <c r="L144" s="61"/>
      <c r="M144" s="47">
        <f t="shared" si="13"/>
        <v>0</v>
      </c>
      <c r="N144" s="16">
        <v>1</v>
      </c>
      <c r="O144" s="25">
        <f t="shared" si="14"/>
        <v>0</v>
      </c>
      <c r="P144" s="8"/>
    </row>
    <row r="145" spans="1:16" ht="51" x14ac:dyDescent="0.25">
      <c r="A145" s="8">
        <v>140</v>
      </c>
      <c r="B145" s="84">
        <v>2060118724</v>
      </c>
      <c r="C145" s="91" t="s">
        <v>330</v>
      </c>
      <c r="D145" s="82">
        <v>106611</v>
      </c>
      <c r="E145" s="10" t="s">
        <v>655</v>
      </c>
      <c r="F145" s="82" t="s">
        <v>159</v>
      </c>
      <c r="G145" s="79" t="s">
        <v>1</v>
      </c>
      <c r="H145" s="16"/>
      <c r="I145" s="16"/>
      <c r="J145" s="84"/>
      <c r="K145" s="47">
        <f t="shared" si="12"/>
        <v>0</v>
      </c>
      <c r="L145" s="61">
        <v>1</v>
      </c>
      <c r="M145" s="47">
        <f t="shared" si="13"/>
        <v>0</v>
      </c>
      <c r="N145" s="16"/>
      <c r="O145" s="25">
        <f t="shared" si="14"/>
        <v>0</v>
      </c>
      <c r="P145" s="8"/>
    </row>
    <row r="146" spans="1:16" ht="51" x14ac:dyDescent="0.25">
      <c r="A146" s="8">
        <v>141</v>
      </c>
      <c r="B146" s="84">
        <v>2060118725</v>
      </c>
      <c r="C146" s="91" t="s">
        <v>331</v>
      </c>
      <c r="D146" s="92" t="s">
        <v>593</v>
      </c>
      <c r="E146" s="8" t="s">
        <v>361</v>
      </c>
      <c r="F146" s="82" t="s">
        <v>159</v>
      </c>
      <c r="G146" s="79" t="s">
        <v>1</v>
      </c>
      <c r="H146" s="16"/>
      <c r="I146" s="16">
        <v>0</v>
      </c>
      <c r="J146" s="84">
        <v>1</v>
      </c>
      <c r="K146" s="47">
        <f t="shared" si="12"/>
        <v>0</v>
      </c>
      <c r="L146" s="61"/>
      <c r="M146" s="47">
        <f t="shared" si="13"/>
        <v>0</v>
      </c>
      <c r="N146" s="16">
        <v>1</v>
      </c>
      <c r="O146" s="25">
        <f t="shared" si="14"/>
        <v>0</v>
      </c>
      <c r="P146" s="8"/>
    </row>
    <row r="147" spans="1:16" ht="63.75" x14ac:dyDescent="0.25">
      <c r="A147" s="8">
        <v>142</v>
      </c>
      <c r="B147" s="84">
        <v>2060118729</v>
      </c>
      <c r="C147" s="91" t="s">
        <v>332</v>
      </c>
      <c r="D147" s="82">
        <v>99500001125</v>
      </c>
      <c r="E147" s="10" t="s">
        <v>655</v>
      </c>
      <c r="F147" s="82" t="s">
        <v>365</v>
      </c>
      <c r="G147" s="79" t="s">
        <v>1</v>
      </c>
      <c r="H147" s="16"/>
      <c r="I147" s="16"/>
      <c r="J147" s="84"/>
      <c r="K147" s="47">
        <f t="shared" si="12"/>
        <v>0</v>
      </c>
      <c r="L147" s="93">
        <v>1</v>
      </c>
      <c r="M147" s="47">
        <f t="shared" si="13"/>
        <v>0</v>
      </c>
      <c r="N147" s="16"/>
      <c r="O147" s="25">
        <f t="shared" si="14"/>
        <v>0</v>
      </c>
      <c r="P147" s="8"/>
    </row>
    <row r="148" spans="1:16" ht="51" x14ac:dyDescent="0.25">
      <c r="A148" s="8">
        <v>143</v>
      </c>
      <c r="B148" s="84">
        <v>2060118736</v>
      </c>
      <c r="C148" s="91" t="s">
        <v>333</v>
      </c>
      <c r="D148" s="92" t="s">
        <v>420</v>
      </c>
      <c r="E148" s="10" t="s">
        <v>655</v>
      </c>
      <c r="F148" s="82" t="s">
        <v>365</v>
      </c>
      <c r="G148" s="79" t="s">
        <v>1</v>
      </c>
      <c r="H148" s="16"/>
      <c r="I148" s="16"/>
      <c r="J148" s="84"/>
      <c r="K148" s="47">
        <f t="shared" si="12"/>
        <v>0</v>
      </c>
      <c r="L148" s="93"/>
      <c r="M148" s="47">
        <f t="shared" si="13"/>
        <v>0</v>
      </c>
      <c r="N148" s="16">
        <v>1</v>
      </c>
      <c r="O148" s="25">
        <f t="shared" si="14"/>
        <v>0</v>
      </c>
      <c r="P148" s="8"/>
    </row>
    <row r="149" spans="1:16" ht="51" x14ac:dyDescent="0.25">
      <c r="A149" s="8">
        <v>144</v>
      </c>
      <c r="B149" s="84">
        <v>2060118737</v>
      </c>
      <c r="C149" s="91" t="s">
        <v>334</v>
      </c>
      <c r="D149" s="92" t="s">
        <v>421</v>
      </c>
      <c r="E149" s="10" t="s">
        <v>655</v>
      </c>
      <c r="F149" s="82" t="s">
        <v>365</v>
      </c>
      <c r="G149" s="79" t="s">
        <v>1</v>
      </c>
      <c r="H149" s="16"/>
      <c r="I149" s="16"/>
      <c r="J149" s="84"/>
      <c r="K149" s="47">
        <f t="shared" si="12"/>
        <v>0</v>
      </c>
      <c r="L149" s="93">
        <v>1</v>
      </c>
      <c r="M149" s="47">
        <f t="shared" si="13"/>
        <v>0</v>
      </c>
      <c r="N149" s="16"/>
      <c r="O149" s="25">
        <f t="shared" si="14"/>
        <v>0</v>
      </c>
      <c r="P149" s="8"/>
    </row>
    <row r="150" spans="1:16" ht="51" x14ac:dyDescent="0.25">
      <c r="A150" s="8">
        <v>145</v>
      </c>
      <c r="B150" s="84">
        <v>2060118738</v>
      </c>
      <c r="C150" s="91" t="s">
        <v>597</v>
      </c>
      <c r="D150" s="92" t="s">
        <v>594</v>
      </c>
      <c r="E150" s="10" t="s">
        <v>655</v>
      </c>
      <c r="F150" s="82" t="s">
        <v>365</v>
      </c>
      <c r="G150" s="79" t="s">
        <v>1</v>
      </c>
      <c r="H150" s="16"/>
      <c r="I150" s="16"/>
      <c r="J150" s="84"/>
      <c r="K150" s="47">
        <f t="shared" si="12"/>
        <v>0</v>
      </c>
      <c r="L150" s="93"/>
      <c r="M150" s="47">
        <f t="shared" si="13"/>
        <v>0</v>
      </c>
      <c r="N150" s="16">
        <v>1</v>
      </c>
      <c r="O150" s="25">
        <f t="shared" si="14"/>
        <v>0</v>
      </c>
      <c r="P150" s="8"/>
    </row>
    <row r="151" spans="1:16" ht="51" x14ac:dyDescent="0.25">
      <c r="A151" s="8">
        <v>146</v>
      </c>
      <c r="B151" s="84">
        <v>2060118739</v>
      </c>
      <c r="C151" s="91" t="s">
        <v>335</v>
      </c>
      <c r="D151" s="92" t="s">
        <v>422</v>
      </c>
      <c r="E151" s="10" t="s">
        <v>655</v>
      </c>
      <c r="F151" s="82" t="s">
        <v>365</v>
      </c>
      <c r="G151" s="79" t="s">
        <v>1</v>
      </c>
      <c r="H151" s="16"/>
      <c r="I151" s="16"/>
      <c r="J151" s="84"/>
      <c r="K151" s="47">
        <f t="shared" si="12"/>
        <v>0</v>
      </c>
      <c r="L151" s="93"/>
      <c r="M151" s="47">
        <f t="shared" si="13"/>
        <v>0</v>
      </c>
      <c r="N151" s="16">
        <v>1</v>
      </c>
      <c r="O151" s="25">
        <f t="shared" si="14"/>
        <v>0</v>
      </c>
      <c r="P151" s="8"/>
    </row>
    <row r="152" spans="1:16" ht="51" x14ac:dyDescent="0.25">
      <c r="A152" s="8">
        <v>147</v>
      </c>
      <c r="B152" s="84">
        <v>2060118748</v>
      </c>
      <c r="C152" s="91" t="s">
        <v>336</v>
      </c>
      <c r="D152" s="82">
        <v>60900009622</v>
      </c>
      <c r="E152" s="10" t="s">
        <v>655</v>
      </c>
      <c r="F152" s="82" t="s">
        <v>365</v>
      </c>
      <c r="G152" s="79" t="s">
        <v>1</v>
      </c>
      <c r="H152" s="16"/>
      <c r="I152" s="16"/>
      <c r="J152" s="84"/>
      <c r="K152" s="47">
        <f t="shared" si="12"/>
        <v>0</v>
      </c>
      <c r="L152" s="61"/>
      <c r="M152" s="47">
        <f t="shared" si="13"/>
        <v>0</v>
      </c>
      <c r="N152" s="16">
        <v>1</v>
      </c>
      <c r="O152" s="25">
        <f t="shared" si="14"/>
        <v>0</v>
      </c>
      <c r="P152" s="8"/>
    </row>
    <row r="153" spans="1:16" ht="51" x14ac:dyDescent="0.25">
      <c r="A153" s="8">
        <v>148</v>
      </c>
      <c r="B153" s="84">
        <v>2060118749</v>
      </c>
      <c r="C153" s="91" t="s">
        <v>337</v>
      </c>
      <c r="D153" s="82">
        <v>60940009321</v>
      </c>
      <c r="E153" s="10" t="s">
        <v>655</v>
      </c>
      <c r="F153" s="82" t="s">
        <v>365</v>
      </c>
      <c r="G153" s="79" t="s">
        <v>1</v>
      </c>
      <c r="H153" s="16"/>
      <c r="I153" s="16"/>
      <c r="J153" s="84"/>
      <c r="K153" s="47">
        <f t="shared" si="12"/>
        <v>0</v>
      </c>
      <c r="L153" s="61"/>
      <c r="M153" s="47">
        <f t="shared" si="13"/>
        <v>0</v>
      </c>
      <c r="N153" s="16">
        <v>1</v>
      </c>
      <c r="O153" s="25">
        <f t="shared" si="14"/>
        <v>0</v>
      </c>
      <c r="P153" s="8"/>
    </row>
    <row r="154" spans="1:16" ht="51" x14ac:dyDescent="0.25">
      <c r="A154" s="8">
        <v>149</v>
      </c>
      <c r="B154" s="84">
        <v>2060118750</v>
      </c>
      <c r="C154" s="91" t="s">
        <v>338</v>
      </c>
      <c r="D154" s="82" t="s">
        <v>428</v>
      </c>
      <c r="E154" s="10" t="s">
        <v>655</v>
      </c>
      <c r="F154" s="82" t="s">
        <v>365</v>
      </c>
      <c r="G154" s="79" t="s">
        <v>1</v>
      </c>
      <c r="H154" s="16"/>
      <c r="I154" s="16">
        <v>0</v>
      </c>
      <c r="J154" s="84">
        <v>1</v>
      </c>
      <c r="K154" s="47">
        <f t="shared" si="12"/>
        <v>0</v>
      </c>
      <c r="L154" s="93"/>
      <c r="M154" s="47">
        <f t="shared" si="13"/>
        <v>0</v>
      </c>
      <c r="N154" s="16"/>
      <c r="O154" s="25">
        <f t="shared" si="14"/>
        <v>0</v>
      </c>
      <c r="P154" s="8"/>
    </row>
    <row r="155" spans="1:16" ht="51" x14ac:dyDescent="0.25">
      <c r="A155" s="8">
        <v>150</v>
      </c>
      <c r="B155" s="84">
        <v>2060118751</v>
      </c>
      <c r="C155" s="91" t="s">
        <v>339</v>
      </c>
      <c r="D155" s="82">
        <v>66200003141</v>
      </c>
      <c r="E155" s="10" t="s">
        <v>655</v>
      </c>
      <c r="F155" s="82" t="s">
        <v>365</v>
      </c>
      <c r="G155" s="79" t="s">
        <v>1</v>
      </c>
      <c r="H155" s="16"/>
      <c r="I155" s="16">
        <v>0</v>
      </c>
      <c r="J155" s="84">
        <v>1</v>
      </c>
      <c r="K155" s="47">
        <f t="shared" si="12"/>
        <v>0</v>
      </c>
      <c r="L155" s="93"/>
      <c r="M155" s="47">
        <f t="shared" si="13"/>
        <v>0</v>
      </c>
      <c r="N155" s="16">
        <v>1</v>
      </c>
      <c r="O155" s="25">
        <f t="shared" si="14"/>
        <v>0</v>
      </c>
      <c r="P155" s="8"/>
    </row>
    <row r="156" spans="1:16" ht="51" x14ac:dyDescent="0.25">
      <c r="A156" s="8">
        <v>151</v>
      </c>
      <c r="B156" s="84">
        <v>2060118752</v>
      </c>
      <c r="C156" s="91" t="s">
        <v>454</v>
      </c>
      <c r="D156" s="82">
        <v>1830445435</v>
      </c>
      <c r="E156" s="10" t="s">
        <v>655</v>
      </c>
      <c r="F156" s="82" t="s">
        <v>365</v>
      </c>
      <c r="G156" s="79" t="s">
        <v>1</v>
      </c>
      <c r="H156" s="16"/>
      <c r="I156" s="16">
        <v>0</v>
      </c>
      <c r="J156" s="84">
        <v>1</v>
      </c>
      <c r="K156" s="47">
        <f t="shared" si="12"/>
        <v>0</v>
      </c>
      <c r="L156" s="93"/>
      <c r="M156" s="47">
        <f t="shared" si="13"/>
        <v>0</v>
      </c>
      <c r="N156" s="16"/>
      <c r="O156" s="25">
        <f t="shared" si="14"/>
        <v>0</v>
      </c>
      <c r="P156" s="8"/>
    </row>
    <row r="157" spans="1:16" ht="51" x14ac:dyDescent="0.25">
      <c r="A157" s="8">
        <v>152</v>
      </c>
      <c r="B157" s="84">
        <v>2060118755</v>
      </c>
      <c r="C157" s="91" t="s">
        <v>340</v>
      </c>
      <c r="D157" s="82">
        <v>6510008680</v>
      </c>
      <c r="E157" s="10" t="s">
        <v>655</v>
      </c>
      <c r="F157" s="82" t="s">
        <v>365</v>
      </c>
      <c r="G157" s="79" t="s">
        <v>1</v>
      </c>
      <c r="H157" s="16"/>
      <c r="I157" s="16"/>
      <c r="J157" s="84"/>
      <c r="K157" s="47">
        <f t="shared" si="12"/>
        <v>0</v>
      </c>
      <c r="L157" s="61">
        <v>1</v>
      </c>
      <c r="M157" s="47">
        <f t="shared" si="13"/>
        <v>0</v>
      </c>
      <c r="N157" s="16"/>
      <c r="O157" s="25">
        <f t="shared" si="14"/>
        <v>0</v>
      </c>
      <c r="P157" s="8"/>
    </row>
    <row r="158" spans="1:16" ht="51" x14ac:dyDescent="0.25">
      <c r="A158" s="8">
        <v>153</v>
      </c>
      <c r="B158" s="84">
        <v>2060118757</v>
      </c>
      <c r="C158" s="91" t="s">
        <v>341</v>
      </c>
      <c r="D158" s="82">
        <v>65100009223</v>
      </c>
      <c r="E158" s="10" t="s">
        <v>655</v>
      </c>
      <c r="F158" s="82" t="s">
        <v>365</v>
      </c>
      <c r="G158" s="79" t="s">
        <v>1</v>
      </c>
      <c r="H158" s="16"/>
      <c r="I158" s="16">
        <v>0</v>
      </c>
      <c r="J158" s="84">
        <v>1</v>
      </c>
      <c r="K158" s="47">
        <f t="shared" si="12"/>
        <v>0</v>
      </c>
      <c r="L158" s="61"/>
      <c r="M158" s="47">
        <f t="shared" si="13"/>
        <v>0</v>
      </c>
      <c r="N158" s="16"/>
      <c r="O158" s="25">
        <f t="shared" si="14"/>
        <v>0</v>
      </c>
      <c r="P158" s="8"/>
    </row>
    <row r="159" spans="1:16" ht="51" x14ac:dyDescent="0.25">
      <c r="A159" s="8">
        <v>154</v>
      </c>
      <c r="B159" s="84">
        <v>2060118760</v>
      </c>
      <c r="C159" s="91" t="s">
        <v>342</v>
      </c>
      <c r="D159" s="82">
        <v>6510082680</v>
      </c>
      <c r="E159" s="10" t="s">
        <v>655</v>
      </c>
      <c r="F159" s="82" t="s">
        <v>365</v>
      </c>
      <c r="G159" s="79" t="s">
        <v>1</v>
      </c>
      <c r="H159" s="16"/>
      <c r="I159" s="16">
        <v>0</v>
      </c>
      <c r="J159" s="84">
        <v>1</v>
      </c>
      <c r="K159" s="47">
        <f t="shared" si="12"/>
        <v>0</v>
      </c>
      <c r="L159" s="61"/>
      <c r="M159" s="47">
        <f t="shared" si="13"/>
        <v>0</v>
      </c>
      <c r="N159" s="16"/>
      <c r="O159" s="25">
        <f t="shared" si="14"/>
        <v>0</v>
      </c>
      <c r="P159" s="8"/>
    </row>
    <row r="160" spans="1:16" ht="51" x14ac:dyDescent="0.25">
      <c r="A160" s="8">
        <v>155</v>
      </c>
      <c r="B160" s="84">
        <v>2060118763</v>
      </c>
      <c r="C160" s="91" t="s">
        <v>343</v>
      </c>
      <c r="D160" s="82">
        <v>6510093680</v>
      </c>
      <c r="E160" s="10" t="s">
        <v>655</v>
      </c>
      <c r="F160" s="82" t="s">
        <v>365</v>
      </c>
      <c r="G160" s="79" t="s">
        <v>1</v>
      </c>
      <c r="H160" s="16"/>
      <c r="I160" s="16">
        <v>0</v>
      </c>
      <c r="J160" s="84">
        <v>1</v>
      </c>
      <c r="K160" s="47">
        <f t="shared" si="12"/>
        <v>0</v>
      </c>
      <c r="L160" s="61"/>
      <c r="M160" s="47">
        <f t="shared" si="13"/>
        <v>0</v>
      </c>
      <c r="N160" s="16"/>
      <c r="O160" s="25">
        <f t="shared" si="14"/>
        <v>0</v>
      </c>
      <c r="P160" s="8"/>
    </row>
    <row r="161" spans="1:16" ht="51" x14ac:dyDescent="0.25">
      <c r="A161" s="8">
        <v>156</v>
      </c>
      <c r="B161" s="16">
        <v>2060118768</v>
      </c>
      <c r="C161" s="91" t="s">
        <v>344</v>
      </c>
      <c r="D161" s="82">
        <v>66200008884</v>
      </c>
      <c r="E161" s="10" t="s">
        <v>655</v>
      </c>
      <c r="F161" s="82" t="s">
        <v>365</v>
      </c>
      <c r="G161" s="79" t="s">
        <v>1</v>
      </c>
      <c r="H161" s="16"/>
      <c r="I161" s="16">
        <v>0</v>
      </c>
      <c r="J161" s="84">
        <v>1</v>
      </c>
      <c r="K161" s="47">
        <f t="shared" si="12"/>
        <v>0</v>
      </c>
      <c r="L161" s="61"/>
      <c r="M161" s="47">
        <f t="shared" si="13"/>
        <v>0</v>
      </c>
      <c r="N161" s="16"/>
      <c r="O161" s="25">
        <f t="shared" si="14"/>
        <v>0</v>
      </c>
      <c r="P161" s="8"/>
    </row>
    <row r="162" spans="1:16" ht="51" x14ac:dyDescent="0.25">
      <c r="A162" s="8">
        <v>157</v>
      </c>
      <c r="B162" s="16">
        <v>2060118769</v>
      </c>
      <c r="C162" s="91" t="s">
        <v>345</v>
      </c>
      <c r="D162" s="82" t="s">
        <v>429</v>
      </c>
      <c r="E162" s="10" t="s">
        <v>655</v>
      </c>
      <c r="F162" s="82" t="s">
        <v>365</v>
      </c>
      <c r="G162" s="79" t="s">
        <v>1</v>
      </c>
      <c r="H162" s="16"/>
      <c r="I162" s="16">
        <v>0</v>
      </c>
      <c r="J162" s="84">
        <v>1</v>
      </c>
      <c r="K162" s="47">
        <f t="shared" si="12"/>
        <v>0</v>
      </c>
      <c r="L162" s="61"/>
      <c r="M162" s="47">
        <f t="shared" si="13"/>
        <v>0</v>
      </c>
      <c r="N162" s="16"/>
      <c r="O162" s="25">
        <f t="shared" si="14"/>
        <v>0</v>
      </c>
      <c r="P162" s="8"/>
    </row>
    <row r="163" spans="1:16" ht="51" x14ac:dyDescent="0.25">
      <c r="A163" s="8">
        <v>158</v>
      </c>
      <c r="B163" s="16">
        <v>2060118797</v>
      </c>
      <c r="C163" s="91" t="s">
        <v>346</v>
      </c>
      <c r="D163" s="82">
        <v>99208250</v>
      </c>
      <c r="E163" s="10" t="s">
        <v>655</v>
      </c>
      <c r="F163" s="82" t="s">
        <v>365</v>
      </c>
      <c r="G163" s="79" t="s">
        <v>1</v>
      </c>
      <c r="H163" s="16"/>
      <c r="I163" s="16"/>
      <c r="J163" s="84"/>
      <c r="K163" s="47">
        <f t="shared" si="12"/>
        <v>0</v>
      </c>
      <c r="L163" s="61">
        <v>1</v>
      </c>
      <c r="M163" s="47">
        <f t="shared" si="13"/>
        <v>0</v>
      </c>
      <c r="N163" s="16"/>
      <c r="O163" s="25">
        <f t="shared" si="14"/>
        <v>0</v>
      </c>
      <c r="P163" s="8"/>
    </row>
    <row r="164" spans="1:16" ht="51" x14ac:dyDescent="0.25">
      <c r="A164" s="8">
        <v>159</v>
      </c>
      <c r="B164" s="16">
        <v>2060118849</v>
      </c>
      <c r="C164" s="91" t="s">
        <v>347</v>
      </c>
      <c r="D164" s="82">
        <v>6500013670</v>
      </c>
      <c r="E164" s="10" t="s">
        <v>655</v>
      </c>
      <c r="F164" s="82" t="s">
        <v>365</v>
      </c>
      <c r="G164" s="79" t="s">
        <v>1</v>
      </c>
      <c r="H164" s="16"/>
      <c r="I164" s="16">
        <v>0</v>
      </c>
      <c r="J164" s="84">
        <v>1</v>
      </c>
      <c r="K164" s="47">
        <f t="shared" si="12"/>
        <v>0</v>
      </c>
      <c r="L164" s="61"/>
      <c r="M164" s="47">
        <f t="shared" si="13"/>
        <v>0</v>
      </c>
      <c r="N164" s="16"/>
      <c r="O164" s="25">
        <f t="shared" si="14"/>
        <v>0</v>
      </c>
      <c r="P164" s="8"/>
    </row>
    <row r="165" spans="1:16" ht="51" x14ac:dyDescent="0.25">
      <c r="A165" s="8">
        <v>160</v>
      </c>
      <c r="B165" s="16">
        <v>2060118854</v>
      </c>
      <c r="C165" s="91" t="s">
        <v>348</v>
      </c>
      <c r="D165" s="82">
        <v>6510079680</v>
      </c>
      <c r="E165" s="10" t="s">
        <v>655</v>
      </c>
      <c r="F165" s="82" t="s">
        <v>365</v>
      </c>
      <c r="G165" s="79" t="s">
        <v>1</v>
      </c>
      <c r="H165" s="16"/>
      <c r="I165" s="16">
        <v>0</v>
      </c>
      <c r="J165" s="84">
        <v>1</v>
      </c>
      <c r="K165" s="47">
        <f t="shared" si="12"/>
        <v>0</v>
      </c>
      <c r="L165" s="61"/>
      <c r="M165" s="47">
        <f t="shared" si="13"/>
        <v>0</v>
      </c>
      <c r="N165" s="16"/>
      <c r="O165" s="25">
        <f t="shared" si="14"/>
        <v>0</v>
      </c>
      <c r="P165" s="8"/>
    </row>
    <row r="166" spans="1:16" ht="51" x14ac:dyDescent="0.25">
      <c r="A166" s="8">
        <v>161</v>
      </c>
      <c r="B166" s="16">
        <v>2060118856</v>
      </c>
      <c r="C166" s="91" t="s">
        <v>349</v>
      </c>
      <c r="D166" s="82"/>
      <c r="E166" s="8" t="s">
        <v>361</v>
      </c>
      <c r="F166" s="82" t="s">
        <v>365</v>
      </c>
      <c r="G166" s="79" t="s">
        <v>1</v>
      </c>
      <c r="H166" s="16"/>
      <c r="I166" s="16">
        <v>0</v>
      </c>
      <c r="J166" s="84">
        <v>1</v>
      </c>
      <c r="K166" s="47">
        <f t="shared" si="12"/>
        <v>0</v>
      </c>
      <c r="L166" s="61"/>
      <c r="M166" s="47">
        <f t="shared" si="13"/>
        <v>0</v>
      </c>
      <c r="N166" s="16"/>
      <c r="O166" s="25">
        <f t="shared" si="14"/>
        <v>0</v>
      </c>
      <c r="P166" s="8"/>
    </row>
    <row r="167" spans="1:16" ht="51" x14ac:dyDescent="0.25">
      <c r="A167" s="8">
        <v>162</v>
      </c>
      <c r="B167" s="16">
        <v>2060118857</v>
      </c>
      <c r="C167" s="91" t="s">
        <v>350</v>
      </c>
      <c r="D167" s="82" t="s">
        <v>453</v>
      </c>
      <c r="E167" s="10" t="s">
        <v>655</v>
      </c>
      <c r="F167" s="82" t="s">
        <v>365</v>
      </c>
      <c r="G167" s="79" t="s">
        <v>1</v>
      </c>
      <c r="H167" s="16"/>
      <c r="I167" s="16">
        <v>0</v>
      </c>
      <c r="J167" s="84">
        <v>1</v>
      </c>
      <c r="K167" s="47">
        <f t="shared" si="12"/>
        <v>0</v>
      </c>
      <c r="L167" s="61"/>
      <c r="M167" s="47">
        <f t="shared" si="13"/>
        <v>0</v>
      </c>
      <c r="N167" s="16">
        <v>1</v>
      </c>
      <c r="O167" s="25">
        <f t="shared" si="14"/>
        <v>0</v>
      </c>
      <c r="P167" s="8"/>
    </row>
    <row r="168" spans="1:16" ht="51" x14ac:dyDescent="0.25">
      <c r="A168" s="8">
        <v>163</v>
      </c>
      <c r="B168" s="16">
        <v>2060122288</v>
      </c>
      <c r="C168" s="91" t="s">
        <v>351</v>
      </c>
      <c r="D168" s="82">
        <v>6557038010</v>
      </c>
      <c r="E168" s="8" t="s">
        <v>361</v>
      </c>
      <c r="F168" s="82" t="s">
        <v>365</v>
      </c>
      <c r="G168" s="79" t="s">
        <v>1</v>
      </c>
      <c r="H168" s="16"/>
      <c r="I168" s="16">
        <v>0</v>
      </c>
      <c r="J168" s="84">
        <v>1</v>
      </c>
      <c r="K168" s="47">
        <f t="shared" si="12"/>
        <v>0</v>
      </c>
      <c r="L168" s="61"/>
      <c r="M168" s="47">
        <f t="shared" si="13"/>
        <v>0</v>
      </c>
      <c r="N168" s="16">
        <v>1</v>
      </c>
      <c r="O168" s="25">
        <f t="shared" si="14"/>
        <v>0</v>
      </c>
      <c r="P168" s="8"/>
    </row>
    <row r="169" spans="1:16" ht="51" x14ac:dyDescent="0.25">
      <c r="A169" s="8">
        <v>164</v>
      </c>
      <c r="B169" s="16">
        <v>2060122289</v>
      </c>
      <c r="C169" s="91" t="s">
        <v>352</v>
      </c>
      <c r="D169" s="82" t="s">
        <v>452</v>
      </c>
      <c r="E169" s="8" t="s">
        <v>361</v>
      </c>
      <c r="F169" s="82" t="s">
        <v>365</v>
      </c>
      <c r="G169" s="79" t="s">
        <v>1</v>
      </c>
      <c r="H169" s="16"/>
      <c r="I169" s="16">
        <v>0</v>
      </c>
      <c r="J169" s="84">
        <v>1</v>
      </c>
      <c r="K169" s="47">
        <f t="shared" si="12"/>
        <v>0</v>
      </c>
      <c r="L169" s="61"/>
      <c r="M169" s="47">
        <f t="shared" si="13"/>
        <v>0</v>
      </c>
      <c r="N169" s="16">
        <v>1</v>
      </c>
      <c r="O169" s="25">
        <f t="shared" si="14"/>
        <v>0</v>
      </c>
      <c r="P169" s="8"/>
    </row>
    <row r="170" spans="1:16" ht="51" x14ac:dyDescent="0.25">
      <c r="A170" s="8">
        <v>165</v>
      </c>
      <c r="B170" s="84" t="s">
        <v>274</v>
      </c>
      <c r="C170" s="91" t="s">
        <v>353</v>
      </c>
      <c r="D170" s="82">
        <v>1512506804</v>
      </c>
      <c r="E170" s="8" t="s">
        <v>361</v>
      </c>
      <c r="F170" s="82" t="s">
        <v>369</v>
      </c>
      <c r="G170" s="79" t="s">
        <v>1</v>
      </c>
      <c r="H170" s="16"/>
      <c r="I170" s="16">
        <v>0</v>
      </c>
      <c r="J170" s="84">
        <v>1</v>
      </c>
      <c r="K170" s="47">
        <f t="shared" si="12"/>
        <v>0</v>
      </c>
      <c r="L170" s="61"/>
      <c r="M170" s="47">
        <f t="shared" si="13"/>
        <v>0</v>
      </c>
      <c r="N170" s="16">
        <v>1</v>
      </c>
      <c r="O170" s="25">
        <f t="shared" si="14"/>
        <v>0</v>
      </c>
      <c r="P170" s="8"/>
    </row>
    <row r="171" spans="1:16" ht="63.75" x14ac:dyDescent="0.25">
      <c r="A171" s="8">
        <v>166</v>
      </c>
      <c r="B171" s="84" t="s">
        <v>274</v>
      </c>
      <c r="C171" s="91" t="s">
        <v>354</v>
      </c>
      <c r="D171" s="82">
        <v>299914117</v>
      </c>
      <c r="E171" s="8" t="s">
        <v>361</v>
      </c>
      <c r="F171" s="82" t="s">
        <v>365</v>
      </c>
      <c r="G171" s="79" t="s">
        <v>1</v>
      </c>
      <c r="H171" s="16"/>
      <c r="I171" s="16">
        <v>0</v>
      </c>
      <c r="J171" s="84">
        <v>1</v>
      </c>
      <c r="K171" s="47">
        <f t="shared" si="12"/>
        <v>0</v>
      </c>
      <c r="L171" s="61"/>
      <c r="M171" s="47">
        <f t="shared" si="13"/>
        <v>0</v>
      </c>
      <c r="N171" s="16">
        <v>1</v>
      </c>
      <c r="O171" s="25">
        <f t="shared" si="14"/>
        <v>0</v>
      </c>
      <c r="P171" s="8"/>
    </row>
    <row r="172" spans="1:16" ht="89.25" x14ac:dyDescent="0.25">
      <c r="A172" s="8">
        <v>167</v>
      </c>
      <c r="B172" s="84" t="s">
        <v>274</v>
      </c>
      <c r="C172" s="91" t="s">
        <v>355</v>
      </c>
      <c r="D172" s="82">
        <v>66210009241</v>
      </c>
      <c r="E172" s="8" t="s">
        <v>361</v>
      </c>
      <c r="F172" s="82" t="s">
        <v>365</v>
      </c>
      <c r="G172" s="79" t="s">
        <v>10</v>
      </c>
      <c r="H172" s="16"/>
      <c r="I172" s="16">
        <v>0</v>
      </c>
      <c r="J172" s="84">
        <v>1</v>
      </c>
      <c r="K172" s="47">
        <f t="shared" si="12"/>
        <v>0</v>
      </c>
      <c r="L172" s="61"/>
      <c r="M172" s="47">
        <f t="shared" si="13"/>
        <v>0</v>
      </c>
      <c r="N172" s="16">
        <v>1</v>
      </c>
      <c r="O172" s="25">
        <f t="shared" si="14"/>
        <v>0</v>
      </c>
      <c r="P172" s="8"/>
    </row>
    <row r="173" spans="1:16" ht="25.5" x14ac:dyDescent="0.25">
      <c r="A173" s="8">
        <v>168</v>
      </c>
      <c r="B173" s="16">
        <v>2021022999</v>
      </c>
      <c r="C173" s="91" t="s">
        <v>356</v>
      </c>
      <c r="D173" s="82" t="s">
        <v>608</v>
      </c>
      <c r="E173" s="8" t="s">
        <v>362</v>
      </c>
      <c r="F173" s="82" t="s">
        <v>370</v>
      </c>
      <c r="G173" s="79" t="s">
        <v>1</v>
      </c>
      <c r="H173" s="16"/>
      <c r="I173" s="16">
        <v>0</v>
      </c>
      <c r="J173" s="84">
        <v>5</v>
      </c>
      <c r="K173" s="47">
        <f t="shared" si="12"/>
        <v>0</v>
      </c>
      <c r="L173" s="61">
        <v>5</v>
      </c>
      <c r="M173" s="47">
        <f t="shared" si="13"/>
        <v>0</v>
      </c>
      <c r="N173" s="16">
        <v>5</v>
      </c>
      <c r="O173" s="25">
        <f t="shared" si="14"/>
        <v>0</v>
      </c>
      <c r="P173" s="8"/>
    </row>
    <row r="174" spans="1:16" ht="47.45" customHeight="1" x14ac:dyDescent="0.25">
      <c r="A174" s="8">
        <v>169</v>
      </c>
      <c r="B174" s="16">
        <v>2020723001</v>
      </c>
      <c r="C174" s="91" t="s">
        <v>357</v>
      </c>
      <c r="D174" s="82" t="s">
        <v>609</v>
      </c>
      <c r="E174" s="8" t="s">
        <v>362</v>
      </c>
      <c r="F174" s="82" t="s">
        <v>370</v>
      </c>
      <c r="G174" s="79" t="s">
        <v>1</v>
      </c>
      <c r="H174" s="16"/>
      <c r="I174" s="16">
        <v>0</v>
      </c>
      <c r="J174" s="84">
        <v>35</v>
      </c>
      <c r="K174" s="47">
        <f t="shared" si="12"/>
        <v>0</v>
      </c>
      <c r="L174" s="61"/>
      <c r="M174" s="47">
        <f t="shared" si="13"/>
        <v>0</v>
      </c>
      <c r="N174" s="16">
        <v>35</v>
      </c>
      <c r="O174" s="25">
        <f t="shared" si="14"/>
        <v>0</v>
      </c>
      <c r="P174" s="8"/>
    </row>
    <row r="175" spans="1:16" ht="25.5" x14ac:dyDescent="0.25">
      <c r="A175" s="8">
        <v>170</v>
      </c>
      <c r="B175" s="16">
        <v>2020950677</v>
      </c>
      <c r="C175" s="91" t="s">
        <v>360</v>
      </c>
      <c r="D175" s="82"/>
      <c r="E175" s="10" t="s">
        <v>364</v>
      </c>
      <c r="F175" s="82" t="s">
        <v>128</v>
      </c>
      <c r="G175" s="79" t="s">
        <v>1</v>
      </c>
      <c r="H175" s="16"/>
      <c r="I175" s="16">
        <v>0</v>
      </c>
      <c r="J175" s="84">
        <v>2</v>
      </c>
      <c r="K175" s="47">
        <f t="shared" si="12"/>
        <v>0</v>
      </c>
      <c r="L175" s="61"/>
      <c r="M175" s="47">
        <f t="shared" si="13"/>
        <v>0</v>
      </c>
      <c r="N175" s="16">
        <v>2</v>
      </c>
      <c r="O175" s="25">
        <f t="shared" si="14"/>
        <v>0</v>
      </c>
      <c r="P175" s="8"/>
    </row>
    <row r="176" spans="1:16" ht="76.5" x14ac:dyDescent="0.25">
      <c r="A176" s="8">
        <v>171</v>
      </c>
      <c r="B176" s="84" t="s">
        <v>274</v>
      </c>
      <c r="C176" s="94" t="s">
        <v>358</v>
      </c>
      <c r="D176" s="82"/>
      <c r="E176" s="10" t="s">
        <v>363</v>
      </c>
      <c r="F176" s="82" t="s">
        <v>451</v>
      </c>
      <c r="G176" s="79" t="s">
        <v>10</v>
      </c>
      <c r="H176" s="16"/>
      <c r="I176" s="16">
        <v>0</v>
      </c>
      <c r="J176" s="84">
        <v>2</v>
      </c>
      <c r="K176" s="47">
        <f t="shared" si="12"/>
        <v>0</v>
      </c>
      <c r="L176" s="61"/>
      <c r="M176" s="47">
        <f t="shared" si="13"/>
        <v>0</v>
      </c>
      <c r="N176" s="16"/>
      <c r="O176" s="25">
        <f t="shared" si="14"/>
        <v>0</v>
      </c>
      <c r="P176" s="8"/>
    </row>
    <row r="177" spans="1:16" ht="76.5" x14ac:dyDescent="0.25">
      <c r="A177" s="8">
        <v>172</v>
      </c>
      <c r="B177" s="84" t="s">
        <v>274</v>
      </c>
      <c r="C177" s="94" t="s">
        <v>359</v>
      </c>
      <c r="D177" s="82"/>
      <c r="E177" s="10" t="s">
        <v>363</v>
      </c>
      <c r="F177" s="82" t="s">
        <v>451</v>
      </c>
      <c r="G177" s="79" t="s">
        <v>10</v>
      </c>
      <c r="H177" s="16"/>
      <c r="I177" s="16">
        <v>0</v>
      </c>
      <c r="J177" s="84">
        <v>2</v>
      </c>
      <c r="K177" s="47">
        <f t="shared" si="12"/>
        <v>0</v>
      </c>
      <c r="L177" s="61"/>
      <c r="M177" s="47">
        <f t="shared" si="13"/>
        <v>0</v>
      </c>
      <c r="N177" s="16"/>
      <c r="O177" s="25">
        <f t="shared" si="14"/>
        <v>0</v>
      </c>
      <c r="P177" s="8"/>
    </row>
    <row r="178" spans="1:16" ht="89.25" x14ac:dyDescent="0.25">
      <c r="A178" s="8">
        <v>173</v>
      </c>
      <c r="B178" s="16" t="s">
        <v>274</v>
      </c>
      <c r="C178" s="85" t="s">
        <v>410</v>
      </c>
      <c r="D178" s="82">
        <v>66210009204</v>
      </c>
      <c r="E178" s="80" t="s">
        <v>371</v>
      </c>
      <c r="F178" s="82" t="s">
        <v>365</v>
      </c>
      <c r="G178" s="10" t="s">
        <v>1</v>
      </c>
      <c r="H178" s="16"/>
      <c r="I178" s="16">
        <v>0</v>
      </c>
      <c r="J178" s="16">
        <v>1</v>
      </c>
      <c r="K178" s="47">
        <f t="shared" si="12"/>
        <v>0</v>
      </c>
      <c r="L178" s="61"/>
      <c r="M178" s="47">
        <f t="shared" si="13"/>
        <v>0</v>
      </c>
      <c r="N178" s="16"/>
      <c r="O178" s="25">
        <f t="shared" si="14"/>
        <v>0</v>
      </c>
      <c r="P178" s="8"/>
    </row>
    <row r="179" spans="1:16" ht="63.75" x14ac:dyDescent="0.25">
      <c r="A179" s="8">
        <v>174</v>
      </c>
      <c r="B179" s="16" t="s">
        <v>274</v>
      </c>
      <c r="C179" s="85" t="s">
        <v>411</v>
      </c>
      <c r="D179" s="82" t="s">
        <v>448</v>
      </c>
      <c r="E179" s="80" t="s">
        <v>371</v>
      </c>
      <c r="F179" s="82" t="s">
        <v>365</v>
      </c>
      <c r="G179" s="10" t="s">
        <v>1</v>
      </c>
      <c r="H179" s="16"/>
      <c r="I179" s="16">
        <v>0</v>
      </c>
      <c r="J179" s="16">
        <v>1</v>
      </c>
      <c r="K179" s="47">
        <f t="shared" si="12"/>
        <v>0</v>
      </c>
      <c r="L179" s="61"/>
      <c r="M179" s="47">
        <f t="shared" si="13"/>
        <v>0</v>
      </c>
      <c r="N179" s="16">
        <v>1</v>
      </c>
      <c r="O179" s="25">
        <f t="shared" si="14"/>
        <v>0</v>
      </c>
      <c r="P179" s="8"/>
    </row>
    <row r="180" spans="1:16" ht="51" x14ac:dyDescent="0.25">
      <c r="A180" s="8">
        <v>175</v>
      </c>
      <c r="B180" s="16" t="s">
        <v>274</v>
      </c>
      <c r="C180" s="85" t="s">
        <v>372</v>
      </c>
      <c r="D180" s="82" t="s">
        <v>446</v>
      </c>
      <c r="E180" s="80" t="s">
        <v>371</v>
      </c>
      <c r="F180" s="82" t="s">
        <v>365</v>
      </c>
      <c r="G180" s="10" t="s">
        <v>1</v>
      </c>
      <c r="H180" s="16"/>
      <c r="I180" s="16">
        <v>0</v>
      </c>
      <c r="J180" s="16">
        <v>1</v>
      </c>
      <c r="K180" s="47">
        <f t="shared" si="12"/>
        <v>0</v>
      </c>
      <c r="L180" s="61"/>
      <c r="M180" s="47">
        <f t="shared" si="13"/>
        <v>0</v>
      </c>
      <c r="N180" s="16">
        <v>1</v>
      </c>
      <c r="O180" s="25">
        <f t="shared" si="14"/>
        <v>0</v>
      </c>
      <c r="P180" s="8"/>
    </row>
    <row r="181" spans="1:16" ht="25.5" x14ac:dyDescent="0.25">
      <c r="A181" s="8">
        <v>176</v>
      </c>
      <c r="B181" s="84" t="s">
        <v>274</v>
      </c>
      <c r="C181" s="24" t="s">
        <v>455</v>
      </c>
      <c r="D181" s="82" t="s">
        <v>602</v>
      </c>
      <c r="E181" s="8" t="s">
        <v>362</v>
      </c>
      <c r="F181" s="82"/>
      <c r="G181" s="16" t="s">
        <v>1</v>
      </c>
      <c r="H181" s="16"/>
      <c r="I181" s="16"/>
      <c r="J181" s="84"/>
      <c r="K181" s="47">
        <f t="shared" si="12"/>
        <v>0</v>
      </c>
      <c r="L181" s="23">
        <v>1</v>
      </c>
      <c r="M181" s="47">
        <f t="shared" si="13"/>
        <v>0</v>
      </c>
      <c r="N181" s="23">
        <v>1</v>
      </c>
      <c r="O181" s="25">
        <f t="shared" si="14"/>
        <v>0</v>
      </c>
      <c r="P181" s="8"/>
    </row>
    <row r="182" spans="1:16" ht="25.5" x14ac:dyDescent="0.25">
      <c r="A182" s="8">
        <v>177</v>
      </c>
      <c r="B182" s="16">
        <v>2020723000</v>
      </c>
      <c r="C182" s="24" t="s">
        <v>456</v>
      </c>
      <c r="D182" s="82" t="s">
        <v>603</v>
      </c>
      <c r="E182" s="8" t="s">
        <v>362</v>
      </c>
      <c r="F182" s="82"/>
      <c r="G182" s="16" t="s">
        <v>1</v>
      </c>
      <c r="H182" s="16"/>
      <c r="I182" s="16"/>
      <c r="J182" s="84"/>
      <c r="K182" s="47">
        <f t="shared" si="12"/>
        <v>0</v>
      </c>
      <c r="L182" s="23">
        <v>2</v>
      </c>
      <c r="M182" s="47">
        <f t="shared" si="13"/>
        <v>0</v>
      </c>
      <c r="N182" s="23">
        <v>3</v>
      </c>
      <c r="O182" s="25">
        <f t="shared" si="14"/>
        <v>0</v>
      </c>
      <c r="P182" s="8"/>
    </row>
    <row r="183" spans="1:16" ht="25.5" x14ac:dyDescent="0.25">
      <c r="A183" s="8">
        <v>178</v>
      </c>
      <c r="B183" s="84" t="s">
        <v>274</v>
      </c>
      <c r="C183" s="95" t="s">
        <v>457</v>
      </c>
      <c r="D183" s="82" t="s">
        <v>604</v>
      </c>
      <c r="E183" s="8" t="s">
        <v>362</v>
      </c>
      <c r="F183" s="82"/>
      <c r="G183" s="16" t="s">
        <v>1</v>
      </c>
      <c r="H183" s="16"/>
      <c r="I183" s="16"/>
      <c r="J183" s="84"/>
      <c r="K183" s="47">
        <f t="shared" si="12"/>
        <v>0</v>
      </c>
      <c r="L183" s="23">
        <v>1</v>
      </c>
      <c r="M183" s="47">
        <f t="shared" si="13"/>
        <v>0</v>
      </c>
      <c r="N183" s="23">
        <v>1</v>
      </c>
      <c r="O183" s="25">
        <f t="shared" si="14"/>
        <v>0</v>
      </c>
      <c r="P183" s="8"/>
    </row>
    <row r="184" spans="1:16" ht="25.5" x14ac:dyDescent="0.25">
      <c r="A184" s="8">
        <v>179</v>
      </c>
      <c r="B184" s="84" t="s">
        <v>274</v>
      </c>
      <c r="C184" s="95" t="s">
        <v>458</v>
      </c>
      <c r="D184" s="82" t="s">
        <v>605</v>
      </c>
      <c r="E184" s="8" t="s">
        <v>362</v>
      </c>
      <c r="F184" s="82"/>
      <c r="G184" s="16" t="s">
        <v>1</v>
      </c>
      <c r="H184" s="16"/>
      <c r="I184" s="16"/>
      <c r="J184" s="84"/>
      <c r="K184" s="47">
        <f t="shared" si="12"/>
        <v>0</v>
      </c>
      <c r="L184" s="23">
        <v>1</v>
      </c>
      <c r="M184" s="47">
        <f t="shared" si="13"/>
        <v>0</v>
      </c>
      <c r="N184" s="23">
        <v>1</v>
      </c>
      <c r="O184" s="25">
        <f t="shared" si="14"/>
        <v>0</v>
      </c>
      <c r="P184" s="8"/>
    </row>
    <row r="185" spans="1:16" ht="25.5" x14ac:dyDescent="0.25">
      <c r="A185" s="8">
        <v>180</v>
      </c>
      <c r="B185" s="84" t="s">
        <v>274</v>
      </c>
      <c r="C185" s="95" t="s">
        <v>533</v>
      </c>
      <c r="D185" s="82" t="s">
        <v>606</v>
      </c>
      <c r="E185" s="8" t="s">
        <v>362</v>
      </c>
      <c r="F185" s="82"/>
      <c r="G185" s="16" t="s">
        <v>1</v>
      </c>
      <c r="H185" s="16"/>
      <c r="I185" s="16"/>
      <c r="J185" s="84"/>
      <c r="K185" s="47">
        <f t="shared" si="12"/>
        <v>0</v>
      </c>
      <c r="L185" s="23">
        <v>1</v>
      </c>
      <c r="M185" s="47">
        <f t="shared" ref="M185:M186" si="15">I185*L185</f>
        <v>0</v>
      </c>
      <c r="N185" s="23">
        <v>1</v>
      </c>
      <c r="O185" s="25">
        <f t="shared" si="14"/>
        <v>0</v>
      </c>
      <c r="P185" s="8"/>
    </row>
    <row r="186" spans="1:16" ht="25.5" x14ac:dyDescent="0.25">
      <c r="A186" s="8">
        <v>181</v>
      </c>
      <c r="B186" s="84" t="s">
        <v>274</v>
      </c>
      <c r="C186" s="95" t="s">
        <v>459</v>
      </c>
      <c r="D186" s="82" t="s">
        <v>607</v>
      </c>
      <c r="E186" s="8" t="s">
        <v>362</v>
      </c>
      <c r="F186" s="82" t="s">
        <v>370</v>
      </c>
      <c r="G186" s="16" t="s">
        <v>1</v>
      </c>
      <c r="H186" s="16"/>
      <c r="I186" s="16"/>
      <c r="J186" s="84"/>
      <c r="K186" s="47">
        <f t="shared" si="12"/>
        <v>0</v>
      </c>
      <c r="L186" s="23">
        <v>1</v>
      </c>
      <c r="M186" s="47">
        <f t="shared" si="15"/>
        <v>0</v>
      </c>
      <c r="N186" s="23">
        <v>1</v>
      </c>
      <c r="O186" s="25">
        <f t="shared" si="14"/>
        <v>0</v>
      </c>
      <c r="P186" s="8"/>
    </row>
    <row r="187" spans="1:16" ht="25.5" x14ac:dyDescent="0.25">
      <c r="A187" s="8">
        <v>182</v>
      </c>
      <c r="B187" s="84" t="s">
        <v>274</v>
      </c>
      <c r="C187" s="91" t="s">
        <v>460</v>
      </c>
      <c r="D187" s="82"/>
      <c r="E187" s="8" t="s">
        <v>362</v>
      </c>
      <c r="F187" s="82" t="s">
        <v>370</v>
      </c>
      <c r="G187" s="79" t="s">
        <v>1</v>
      </c>
      <c r="H187" s="16"/>
      <c r="I187" s="16"/>
      <c r="J187" s="84"/>
      <c r="K187" s="47">
        <f t="shared" si="12"/>
        <v>0</v>
      </c>
      <c r="L187" s="61">
        <v>2</v>
      </c>
      <c r="M187" s="47">
        <f t="shared" si="13"/>
        <v>0</v>
      </c>
      <c r="N187" s="16">
        <v>3</v>
      </c>
      <c r="O187" s="25">
        <f t="shared" si="14"/>
        <v>0</v>
      </c>
      <c r="P187" s="8"/>
    </row>
    <row r="188" spans="1:16" ht="25.5" x14ac:dyDescent="0.25">
      <c r="A188" s="8">
        <v>183</v>
      </c>
      <c r="B188" s="84" t="s">
        <v>274</v>
      </c>
      <c r="C188" s="91" t="s">
        <v>461</v>
      </c>
      <c r="D188" s="82"/>
      <c r="E188" s="8" t="s">
        <v>362</v>
      </c>
      <c r="F188" s="82" t="s">
        <v>370</v>
      </c>
      <c r="G188" s="79" t="s">
        <v>1</v>
      </c>
      <c r="H188" s="16"/>
      <c r="I188" s="16"/>
      <c r="J188" s="84"/>
      <c r="K188" s="47">
        <f t="shared" si="12"/>
        <v>0</v>
      </c>
      <c r="L188" s="61">
        <v>2</v>
      </c>
      <c r="M188" s="47">
        <f t="shared" si="13"/>
        <v>0</v>
      </c>
      <c r="N188" s="16">
        <v>3</v>
      </c>
      <c r="O188" s="25">
        <f t="shared" si="14"/>
        <v>0</v>
      </c>
      <c r="P188" s="8"/>
    </row>
    <row r="189" spans="1:16" ht="25.5" x14ac:dyDescent="0.25">
      <c r="A189" s="8">
        <v>184</v>
      </c>
      <c r="B189" s="84" t="s">
        <v>274</v>
      </c>
      <c r="C189" s="91" t="s">
        <v>462</v>
      </c>
      <c r="D189" s="82"/>
      <c r="E189" s="8" t="s">
        <v>362</v>
      </c>
      <c r="F189" s="82" t="s">
        <v>370</v>
      </c>
      <c r="G189" s="79" t="s">
        <v>1</v>
      </c>
      <c r="H189" s="16"/>
      <c r="I189" s="16"/>
      <c r="J189" s="84"/>
      <c r="K189" s="47">
        <f t="shared" si="12"/>
        <v>0</v>
      </c>
      <c r="L189" s="61">
        <v>2</v>
      </c>
      <c r="M189" s="47">
        <f t="shared" si="13"/>
        <v>0</v>
      </c>
      <c r="N189" s="16">
        <v>3</v>
      </c>
      <c r="O189" s="25">
        <f t="shared" si="14"/>
        <v>0</v>
      </c>
      <c r="P189" s="8"/>
    </row>
    <row r="190" spans="1:16" ht="25.5" x14ac:dyDescent="0.25">
      <c r="A190" s="8">
        <v>185</v>
      </c>
      <c r="B190" s="84" t="s">
        <v>274</v>
      </c>
      <c r="C190" s="91" t="s">
        <v>463</v>
      </c>
      <c r="D190" s="82"/>
      <c r="E190" s="8" t="s">
        <v>362</v>
      </c>
      <c r="F190" s="82" t="s">
        <v>370</v>
      </c>
      <c r="G190" s="79" t="s">
        <v>1</v>
      </c>
      <c r="H190" s="16"/>
      <c r="I190" s="16"/>
      <c r="J190" s="84"/>
      <c r="K190" s="47">
        <f t="shared" si="12"/>
        <v>0</v>
      </c>
      <c r="L190" s="61">
        <v>1</v>
      </c>
      <c r="M190" s="47">
        <f t="shared" si="13"/>
        <v>0</v>
      </c>
      <c r="N190" s="16">
        <v>1</v>
      </c>
      <c r="O190" s="25">
        <f t="shared" si="14"/>
        <v>0</v>
      </c>
      <c r="P190" s="8"/>
    </row>
    <row r="191" spans="1:16" ht="25.5" x14ac:dyDescent="0.25">
      <c r="A191" s="8">
        <v>186</v>
      </c>
      <c r="B191" s="84" t="s">
        <v>274</v>
      </c>
      <c r="C191" s="91" t="s">
        <v>464</v>
      </c>
      <c r="D191" s="82"/>
      <c r="E191" s="8" t="s">
        <v>362</v>
      </c>
      <c r="F191" s="82" t="s">
        <v>370</v>
      </c>
      <c r="G191" s="79" t="s">
        <v>1</v>
      </c>
      <c r="H191" s="16"/>
      <c r="I191" s="16"/>
      <c r="J191" s="84"/>
      <c r="K191" s="47">
        <f t="shared" si="12"/>
        <v>0</v>
      </c>
      <c r="L191" s="61">
        <v>1</v>
      </c>
      <c r="M191" s="47">
        <f t="shared" si="13"/>
        <v>0</v>
      </c>
      <c r="N191" s="16">
        <v>1</v>
      </c>
      <c r="O191" s="25">
        <f t="shared" si="14"/>
        <v>0</v>
      </c>
      <c r="P191" s="8"/>
    </row>
    <row r="192" spans="1:16" ht="25.5" x14ac:dyDescent="0.25">
      <c r="A192" s="8">
        <v>187</v>
      </c>
      <c r="B192" s="84" t="s">
        <v>274</v>
      </c>
      <c r="C192" s="91" t="s">
        <v>465</v>
      </c>
      <c r="D192" s="82"/>
      <c r="E192" s="8" t="s">
        <v>362</v>
      </c>
      <c r="F192" s="82" t="s">
        <v>370</v>
      </c>
      <c r="G192" s="79" t="s">
        <v>1</v>
      </c>
      <c r="H192" s="16"/>
      <c r="I192" s="16"/>
      <c r="J192" s="84"/>
      <c r="K192" s="47">
        <f t="shared" si="12"/>
        <v>0</v>
      </c>
      <c r="L192" s="61">
        <v>1</v>
      </c>
      <c r="M192" s="47">
        <f t="shared" si="13"/>
        <v>0</v>
      </c>
      <c r="N192" s="16">
        <v>1</v>
      </c>
      <c r="O192" s="25">
        <f t="shared" si="14"/>
        <v>0</v>
      </c>
      <c r="P192" s="8"/>
    </row>
    <row r="193" spans="1:16" ht="25.5" x14ac:dyDescent="0.25">
      <c r="A193" s="8">
        <v>188</v>
      </c>
      <c r="B193" s="84" t="s">
        <v>274</v>
      </c>
      <c r="C193" s="91" t="s">
        <v>466</v>
      </c>
      <c r="D193" s="82"/>
      <c r="E193" s="8" t="s">
        <v>362</v>
      </c>
      <c r="F193" s="82" t="s">
        <v>370</v>
      </c>
      <c r="G193" s="79" t="s">
        <v>1</v>
      </c>
      <c r="H193" s="16"/>
      <c r="I193" s="16"/>
      <c r="J193" s="84"/>
      <c r="K193" s="47">
        <f t="shared" si="12"/>
        <v>0</v>
      </c>
      <c r="L193" s="61">
        <v>2</v>
      </c>
      <c r="M193" s="47">
        <f t="shared" si="13"/>
        <v>0</v>
      </c>
      <c r="N193" s="16">
        <v>3</v>
      </c>
      <c r="O193" s="25">
        <f t="shared" si="14"/>
        <v>0</v>
      </c>
      <c r="P193" s="8"/>
    </row>
    <row r="194" spans="1:16" ht="25.5" x14ac:dyDescent="0.25">
      <c r="A194" s="8">
        <v>189</v>
      </c>
      <c r="B194" s="84" t="s">
        <v>274</v>
      </c>
      <c r="C194" s="91" t="s">
        <v>467</v>
      </c>
      <c r="D194" s="82"/>
      <c r="E194" s="8" t="s">
        <v>362</v>
      </c>
      <c r="F194" s="82" t="s">
        <v>370</v>
      </c>
      <c r="G194" s="79" t="s">
        <v>1</v>
      </c>
      <c r="H194" s="16"/>
      <c r="I194" s="16"/>
      <c r="J194" s="84"/>
      <c r="K194" s="47">
        <f t="shared" si="12"/>
        <v>0</v>
      </c>
      <c r="L194" s="61">
        <v>1</v>
      </c>
      <c r="M194" s="47">
        <f t="shared" si="13"/>
        <v>0</v>
      </c>
      <c r="N194" s="16">
        <v>1</v>
      </c>
      <c r="O194" s="25">
        <f t="shared" si="14"/>
        <v>0</v>
      </c>
      <c r="P194" s="8"/>
    </row>
    <row r="195" spans="1:16" ht="25.5" x14ac:dyDescent="0.25">
      <c r="A195" s="8">
        <v>190</v>
      </c>
      <c r="B195" s="84" t="s">
        <v>274</v>
      </c>
      <c r="C195" s="91" t="s">
        <v>468</v>
      </c>
      <c r="D195" s="82"/>
      <c r="E195" s="8" t="s">
        <v>362</v>
      </c>
      <c r="F195" s="82" t="s">
        <v>370</v>
      </c>
      <c r="G195" s="79" t="s">
        <v>1</v>
      </c>
      <c r="H195" s="16"/>
      <c r="I195" s="16"/>
      <c r="J195" s="84"/>
      <c r="K195" s="47">
        <f t="shared" si="12"/>
        <v>0</v>
      </c>
      <c r="L195" s="61">
        <v>1</v>
      </c>
      <c r="M195" s="47">
        <f t="shared" si="13"/>
        <v>0</v>
      </c>
      <c r="N195" s="16">
        <v>1</v>
      </c>
      <c r="O195" s="25">
        <f t="shared" si="14"/>
        <v>0</v>
      </c>
      <c r="P195" s="8"/>
    </row>
    <row r="196" spans="1:16" ht="25.5" x14ac:dyDescent="0.25">
      <c r="A196" s="8">
        <v>191</v>
      </c>
      <c r="B196" s="84" t="s">
        <v>274</v>
      </c>
      <c r="C196" s="91" t="s">
        <v>469</v>
      </c>
      <c r="D196" s="82"/>
      <c r="E196" s="8" t="s">
        <v>362</v>
      </c>
      <c r="F196" s="82" t="s">
        <v>370</v>
      </c>
      <c r="G196" s="79" t="s">
        <v>1</v>
      </c>
      <c r="H196" s="16"/>
      <c r="I196" s="16"/>
      <c r="J196" s="84"/>
      <c r="K196" s="47">
        <f t="shared" si="12"/>
        <v>0</v>
      </c>
      <c r="L196" s="61">
        <v>1</v>
      </c>
      <c r="M196" s="47">
        <f t="shared" si="13"/>
        <v>0</v>
      </c>
      <c r="N196" s="16">
        <v>1</v>
      </c>
      <c r="O196" s="25">
        <f t="shared" si="14"/>
        <v>0</v>
      </c>
      <c r="P196" s="8"/>
    </row>
    <row r="197" spans="1:16" ht="25.5" x14ac:dyDescent="0.25">
      <c r="A197" s="8">
        <v>192</v>
      </c>
      <c r="B197" s="84" t="s">
        <v>274</v>
      </c>
      <c r="C197" s="91" t="s">
        <v>470</v>
      </c>
      <c r="D197" s="82"/>
      <c r="E197" s="8" t="s">
        <v>362</v>
      </c>
      <c r="F197" s="82" t="s">
        <v>370</v>
      </c>
      <c r="G197" s="79" t="s">
        <v>1</v>
      </c>
      <c r="H197" s="16"/>
      <c r="I197" s="16"/>
      <c r="J197" s="84"/>
      <c r="K197" s="47">
        <f t="shared" ref="K197:K260" si="16">I197*J197</f>
        <v>0</v>
      </c>
      <c r="L197" s="61">
        <v>1</v>
      </c>
      <c r="M197" s="47">
        <f t="shared" ref="M197:M260" si="17">I197*L197</f>
        <v>0</v>
      </c>
      <c r="N197" s="16">
        <v>1</v>
      </c>
      <c r="O197" s="25">
        <f t="shared" ref="O197:O260" si="18">N197*I197</f>
        <v>0</v>
      </c>
      <c r="P197" s="8"/>
    </row>
    <row r="198" spans="1:16" ht="25.5" x14ac:dyDescent="0.25">
      <c r="A198" s="8">
        <v>193</v>
      </c>
      <c r="B198" s="84" t="s">
        <v>274</v>
      </c>
      <c r="C198" s="91" t="s">
        <v>471</v>
      </c>
      <c r="D198" s="82"/>
      <c r="E198" s="8" t="s">
        <v>362</v>
      </c>
      <c r="F198" s="82" t="s">
        <v>370</v>
      </c>
      <c r="G198" s="79" t="s">
        <v>1</v>
      </c>
      <c r="H198" s="16"/>
      <c r="I198" s="16"/>
      <c r="J198" s="84"/>
      <c r="K198" s="47">
        <f t="shared" si="16"/>
        <v>0</v>
      </c>
      <c r="L198" s="61">
        <v>2</v>
      </c>
      <c r="M198" s="47">
        <f t="shared" si="17"/>
        <v>0</v>
      </c>
      <c r="N198" s="16">
        <v>1</v>
      </c>
      <c r="O198" s="25">
        <f t="shared" si="18"/>
        <v>0</v>
      </c>
      <c r="P198" s="8"/>
    </row>
    <row r="199" spans="1:16" ht="25.5" x14ac:dyDescent="0.25">
      <c r="A199" s="8">
        <v>194</v>
      </c>
      <c r="B199" s="84" t="s">
        <v>274</v>
      </c>
      <c r="C199" s="91" t="s">
        <v>472</v>
      </c>
      <c r="D199" s="82"/>
      <c r="E199" s="8" t="s">
        <v>362</v>
      </c>
      <c r="F199" s="82" t="s">
        <v>370</v>
      </c>
      <c r="G199" s="79" t="s">
        <v>1</v>
      </c>
      <c r="H199" s="16"/>
      <c r="I199" s="16"/>
      <c r="J199" s="84"/>
      <c r="K199" s="47">
        <f t="shared" si="16"/>
        <v>0</v>
      </c>
      <c r="L199" s="61">
        <v>1</v>
      </c>
      <c r="M199" s="47">
        <f t="shared" si="17"/>
        <v>0</v>
      </c>
      <c r="N199" s="16">
        <v>1</v>
      </c>
      <c r="O199" s="25">
        <f t="shared" si="18"/>
        <v>0</v>
      </c>
      <c r="P199" s="8"/>
    </row>
    <row r="200" spans="1:16" ht="25.5" x14ac:dyDescent="0.25">
      <c r="A200" s="8">
        <v>195</v>
      </c>
      <c r="B200" s="84" t="s">
        <v>274</v>
      </c>
      <c r="C200" s="91" t="s">
        <v>473</v>
      </c>
      <c r="D200" s="82"/>
      <c r="E200" s="8" t="s">
        <v>362</v>
      </c>
      <c r="F200" s="82" t="s">
        <v>370</v>
      </c>
      <c r="G200" s="79" t="s">
        <v>1</v>
      </c>
      <c r="H200" s="16"/>
      <c r="I200" s="16"/>
      <c r="J200" s="84"/>
      <c r="K200" s="47">
        <f t="shared" si="16"/>
        <v>0</v>
      </c>
      <c r="L200" s="61">
        <v>1</v>
      </c>
      <c r="M200" s="47">
        <f t="shared" si="17"/>
        <v>0</v>
      </c>
      <c r="N200" s="16">
        <v>1</v>
      </c>
      <c r="O200" s="25">
        <f t="shared" si="18"/>
        <v>0</v>
      </c>
      <c r="P200" s="8"/>
    </row>
    <row r="201" spans="1:16" ht="25.5" x14ac:dyDescent="0.25">
      <c r="A201" s="8">
        <v>196</v>
      </c>
      <c r="B201" s="84" t="s">
        <v>274</v>
      </c>
      <c r="C201" s="91" t="s">
        <v>474</v>
      </c>
      <c r="D201" s="82"/>
      <c r="E201" s="8" t="s">
        <v>362</v>
      </c>
      <c r="F201" s="82" t="s">
        <v>370</v>
      </c>
      <c r="G201" s="79" t="s">
        <v>1</v>
      </c>
      <c r="H201" s="16"/>
      <c r="I201" s="16"/>
      <c r="J201" s="84"/>
      <c r="K201" s="47">
        <f t="shared" si="16"/>
        <v>0</v>
      </c>
      <c r="L201" s="61">
        <v>1</v>
      </c>
      <c r="M201" s="47">
        <f t="shared" si="17"/>
        <v>0</v>
      </c>
      <c r="N201" s="16">
        <v>2</v>
      </c>
      <c r="O201" s="25">
        <f t="shared" si="18"/>
        <v>0</v>
      </c>
      <c r="P201" s="8"/>
    </row>
    <row r="202" spans="1:16" ht="25.5" x14ac:dyDescent="0.25">
      <c r="A202" s="8">
        <v>197</v>
      </c>
      <c r="B202" s="84" t="s">
        <v>274</v>
      </c>
      <c r="C202" s="91" t="s">
        <v>475</v>
      </c>
      <c r="D202" s="82"/>
      <c r="E202" s="8" t="s">
        <v>362</v>
      </c>
      <c r="F202" s="82" t="s">
        <v>370</v>
      </c>
      <c r="G202" s="79" t="s">
        <v>1</v>
      </c>
      <c r="H202" s="16"/>
      <c r="I202" s="16"/>
      <c r="J202" s="84"/>
      <c r="K202" s="47">
        <f t="shared" si="16"/>
        <v>0</v>
      </c>
      <c r="L202" s="61">
        <v>1</v>
      </c>
      <c r="M202" s="47">
        <f t="shared" si="17"/>
        <v>0</v>
      </c>
      <c r="N202" s="16">
        <v>1</v>
      </c>
      <c r="O202" s="25">
        <f t="shared" si="18"/>
        <v>0</v>
      </c>
      <c r="P202" s="8"/>
    </row>
    <row r="203" spans="1:16" ht="25.5" x14ac:dyDescent="0.25">
      <c r="A203" s="8">
        <v>198</v>
      </c>
      <c r="B203" s="84" t="s">
        <v>274</v>
      </c>
      <c r="C203" s="91" t="s">
        <v>476</v>
      </c>
      <c r="D203" s="82"/>
      <c r="E203" s="8" t="s">
        <v>362</v>
      </c>
      <c r="F203" s="82" t="s">
        <v>370</v>
      </c>
      <c r="G203" s="79" t="s">
        <v>1</v>
      </c>
      <c r="H203" s="16"/>
      <c r="I203" s="16"/>
      <c r="J203" s="84"/>
      <c r="K203" s="47">
        <f t="shared" si="16"/>
        <v>0</v>
      </c>
      <c r="L203" s="61">
        <v>2</v>
      </c>
      <c r="M203" s="47">
        <f t="shared" si="17"/>
        <v>0</v>
      </c>
      <c r="N203" s="16">
        <v>1</v>
      </c>
      <c r="O203" s="25">
        <f t="shared" si="18"/>
        <v>0</v>
      </c>
      <c r="P203" s="8"/>
    </row>
    <row r="204" spans="1:16" ht="25.5" x14ac:dyDescent="0.25">
      <c r="A204" s="8">
        <v>199</v>
      </c>
      <c r="B204" s="84" t="s">
        <v>274</v>
      </c>
      <c r="C204" s="91" t="s">
        <v>477</v>
      </c>
      <c r="D204" s="82"/>
      <c r="E204" s="8" t="s">
        <v>362</v>
      </c>
      <c r="F204" s="82" t="s">
        <v>370</v>
      </c>
      <c r="G204" s="79" t="s">
        <v>1</v>
      </c>
      <c r="H204" s="16"/>
      <c r="I204" s="16"/>
      <c r="J204" s="84"/>
      <c r="K204" s="47">
        <f t="shared" si="16"/>
        <v>0</v>
      </c>
      <c r="L204" s="61">
        <v>1</v>
      </c>
      <c r="M204" s="47">
        <f t="shared" si="17"/>
        <v>0</v>
      </c>
      <c r="N204" s="16">
        <v>1</v>
      </c>
      <c r="O204" s="25">
        <f t="shared" si="18"/>
        <v>0</v>
      </c>
      <c r="P204" s="8"/>
    </row>
    <row r="205" spans="1:16" ht="25.5" x14ac:dyDescent="0.25">
      <c r="A205" s="8">
        <v>200</v>
      </c>
      <c r="B205" s="84" t="s">
        <v>274</v>
      </c>
      <c r="C205" s="91" t="s">
        <v>478</v>
      </c>
      <c r="D205" s="82"/>
      <c r="E205" s="8" t="s">
        <v>362</v>
      </c>
      <c r="F205" s="82" t="s">
        <v>370</v>
      </c>
      <c r="G205" s="79" t="s">
        <v>1</v>
      </c>
      <c r="H205" s="16"/>
      <c r="I205" s="16"/>
      <c r="J205" s="84"/>
      <c r="K205" s="47">
        <f t="shared" si="16"/>
        <v>0</v>
      </c>
      <c r="L205" s="61">
        <v>2</v>
      </c>
      <c r="M205" s="47">
        <f t="shared" si="17"/>
        <v>0</v>
      </c>
      <c r="N205" s="16"/>
      <c r="O205" s="25">
        <f t="shared" si="18"/>
        <v>0</v>
      </c>
      <c r="P205" s="8"/>
    </row>
    <row r="206" spans="1:16" ht="25.5" x14ac:dyDescent="0.25">
      <c r="A206" s="8">
        <v>201</v>
      </c>
      <c r="B206" s="84" t="s">
        <v>274</v>
      </c>
      <c r="C206" s="91" t="s">
        <v>479</v>
      </c>
      <c r="D206" s="82"/>
      <c r="E206" s="8" t="s">
        <v>362</v>
      </c>
      <c r="F206" s="82" t="s">
        <v>370</v>
      </c>
      <c r="G206" s="79" t="s">
        <v>1</v>
      </c>
      <c r="H206" s="16"/>
      <c r="I206" s="16"/>
      <c r="J206" s="84"/>
      <c r="K206" s="47">
        <f t="shared" si="16"/>
        <v>0</v>
      </c>
      <c r="L206" s="61">
        <v>1</v>
      </c>
      <c r="M206" s="47">
        <f t="shared" si="17"/>
        <v>0</v>
      </c>
      <c r="N206" s="16"/>
      <c r="O206" s="25">
        <f t="shared" si="18"/>
        <v>0</v>
      </c>
      <c r="P206" s="8"/>
    </row>
    <row r="207" spans="1:16" ht="25.5" x14ac:dyDescent="0.25">
      <c r="A207" s="8">
        <v>202</v>
      </c>
      <c r="B207" s="84" t="s">
        <v>274</v>
      </c>
      <c r="C207" s="91" t="s">
        <v>480</v>
      </c>
      <c r="D207" s="82"/>
      <c r="E207" s="8" t="s">
        <v>362</v>
      </c>
      <c r="F207" s="82" t="s">
        <v>370</v>
      </c>
      <c r="G207" s="79" t="s">
        <v>1</v>
      </c>
      <c r="H207" s="16"/>
      <c r="I207" s="16"/>
      <c r="J207" s="84"/>
      <c r="K207" s="47">
        <f t="shared" si="16"/>
        <v>0</v>
      </c>
      <c r="L207" s="61">
        <v>1</v>
      </c>
      <c r="M207" s="47">
        <f t="shared" si="17"/>
        <v>0</v>
      </c>
      <c r="N207" s="16"/>
      <c r="O207" s="25">
        <f t="shared" si="18"/>
        <v>0</v>
      </c>
      <c r="P207" s="8"/>
    </row>
    <row r="208" spans="1:16" ht="25.5" x14ac:dyDescent="0.25">
      <c r="A208" s="8">
        <v>203</v>
      </c>
      <c r="B208" s="84" t="s">
        <v>274</v>
      </c>
      <c r="C208" s="91" t="s">
        <v>481</v>
      </c>
      <c r="D208" s="82"/>
      <c r="E208" s="8" t="s">
        <v>362</v>
      </c>
      <c r="F208" s="82" t="s">
        <v>370</v>
      </c>
      <c r="G208" s="79" t="s">
        <v>1</v>
      </c>
      <c r="H208" s="16"/>
      <c r="I208" s="16"/>
      <c r="J208" s="84"/>
      <c r="K208" s="47">
        <f t="shared" si="16"/>
        <v>0</v>
      </c>
      <c r="L208" s="61">
        <v>1</v>
      </c>
      <c r="M208" s="47">
        <f t="shared" si="17"/>
        <v>0</v>
      </c>
      <c r="N208" s="16"/>
      <c r="O208" s="25">
        <f t="shared" si="18"/>
        <v>0</v>
      </c>
      <c r="P208" s="8"/>
    </row>
    <row r="209" spans="1:16" ht="25.5" x14ac:dyDescent="0.25">
      <c r="A209" s="8">
        <v>204</v>
      </c>
      <c r="B209" s="84" t="s">
        <v>274</v>
      </c>
      <c r="C209" s="91" t="s">
        <v>482</v>
      </c>
      <c r="D209" s="82"/>
      <c r="E209" s="8" t="s">
        <v>362</v>
      </c>
      <c r="F209" s="82" t="s">
        <v>370</v>
      </c>
      <c r="G209" s="79" t="s">
        <v>1</v>
      </c>
      <c r="H209" s="16"/>
      <c r="I209" s="16"/>
      <c r="J209" s="84"/>
      <c r="K209" s="47">
        <f t="shared" si="16"/>
        <v>0</v>
      </c>
      <c r="L209" s="61">
        <v>1</v>
      </c>
      <c r="M209" s="47">
        <f t="shared" si="17"/>
        <v>0</v>
      </c>
      <c r="N209" s="16">
        <v>1</v>
      </c>
      <c r="O209" s="25">
        <f t="shared" si="18"/>
        <v>0</v>
      </c>
      <c r="P209" s="8"/>
    </row>
    <row r="210" spans="1:16" ht="25.5" x14ac:dyDescent="0.25">
      <c r="A210" s="8">
        <v>205</v>
      </c>
      <c r="B210" s="84" t="s">
        <v>274</v>
      </c>
      <c r="C210" s="91" t="s">
        <v>483</v>
      </c>
      <c r="D210" s="82"/>
      <c r="E210" s="8" t="s">
        <v>362</v>
      </c>
      <c r="F210" s="82" t="s">
        <v>370</v>
      </c>
      <c r="G210" s="79" t="s">
        <v>1</v>
      </c>
      <c r="H210" s="16"/>
      <c r="I210" s="16"/>
      <c r="J210" s="84"/>
      <c r="K210" s="47">
        <f t="shared" si="16"/>
        <v>0</v>
      </c>
      <c r="L210" s="61">
        <v>1</v>
      </c>
      <c r="M210" s="47">
        <f t="shared" si="17"/>
        <v>0</v>
      </c>
      <c r="N210" s="16"/>
      <c r="O210" s="25">
        <f t="shared" si="18"/>
        <v>0</v>
      </c>
      <c r="P210" s="8"/>
    </row>
    <row r="211" spans="1:16" x14ac:dyDescent="0.25">
      <c r="A211" s="8">
        <v>206</v>
      </c>
      <c r="B211" s="84" t="s">
        <v>274</v>
      </c>
      <c r="C211" s="91" t="s">
        <v>484</v>
      </c>
      <c r="D211" s="82"/>
      <c r="E211" s="8" t="s">
        <v>362</v>
      </c>
      <c r="F211" s="82" t="s">
        <v>370</v>
      </c>
      <c r="G211" s="79" t="s">
        <v>1</v>
      </c>
      <c r="H211" s="16"/>
      <c r="I211" s="16"/>
      <c r="J211" s="84"/>
      <c r="K211" s="47">
        <f t="shared" si="16"/>
        <v>0</v>
      </c>
      <c r="L211" s="61">
        <v>1</v>
      </c>
      <c r="M211" s="47">
        <f t="shared" si="17"/>
        <v>0</v>
      </c>
      <c r="N211" s="16">
        <v>1</v>
      </c>
      <c r="O211" s="25">
        <f t="shared" si="18"/>
        <v>0</v>
      </c>
      <c r="P211" s="8"/>
    </row>
    <row r="212" spans="1:16" x14ac:dyDescent="0.25">
      <c r="A212" s="8">
        <v>207</v>
      </c>
      <c r="B212" s="84" t="s">
        <v>274</v>
      </c>
      <c r="C212" s="91" t="s">
        <v>485</v>
      </c>
      <c r="D212" s="82"/>
      <c r="E212" s="8" t="s">
        <v>362</v>
      </c>
      <c r="F212" s="82" t="s">
        <v>370</v>
      </c>
      <c r="G212" s="79" t="s">
        <v>1</v>
      </c>
      <c r="H212" s="16"/>
      <c r="I212" s="16"/>
      <c r="J212" s="84"/>
      <c r="K212" s="47">
        <f t="shared" si="16"/>
        <v>0</v>
      </c>
      <c r="L212" s="61">
        <v>1</v>
      </c>
      <c r="M212" s="47">
        <f t="shared" si="17"/>
        <v>0</v>
      </c>
      <c r="N212" s="16">
        <v>1</v>
      </c>
      <c r="O212" s="25">
        <f t="shared" si="18"/>
        <v>0</v>
      </c>
      <c r="P212" s="8"/>
    </row>
    <row r="213" spans="1:16" x14ac:dyDescent="0.25">
      <c r="A213" s="8">
        <v>208</v>
      </c>
      <c r="B213" s="84" t="s">
        <v>274</v>
      </c>
      <c r="C213" s="91" t="s">
        <v>486</v>
      </c>
      <c r="D213" s="82"/>
      <c r="E213" s="8" t="s">
        <v>362</v>
      </c>
      <c r="F213" s="82" t="s">
        <v>370</v>
      </c>
      <c r="G213" s="79" t="s">
        <v>1</v>
      </c>
      <c r="H213" s="16"/>
      <c r="I213" s="16"/>
      <c r="J213" s="84"/>
      <c r="K213" s="47">
        <f t="shared" si="16"/>
        <v>0</v>
      </c>
      <c r="L213" s="61">
        <v>1</v>
      </c>
      <c r="M213" s="47">
        <f t="shared" si="17"/>
        <v>0</v>
      </c>
      <c r="N213" s="16">
        <v>1</v>
      </c>
      <c r="O213" s="25">
        <f t="shared" si="18"/>
        <v>0</v>
      </c>
      <c r="P213" s="8"/>
    </row>
    <row r="214" spans="1:16" x14ac:dyDescent="0.25">
      <c r="A214" s="8">
        <v>209</v>
      </c>
      <c r="B214" s="84" t="s">
        <v>274</v>
      </c>
      <c r="C214" s="91" t="s">
        <v>487</v>
      </c>
      <c r="D214" s="82"/>
      <c r="E214" s="8" t="s">
        <v>362</v>
      </c>
      <c r="F214" s="82" t="s">
        <v>370</v>
      </c>
      <c r="G214" s="79" t="s">
        <v>1</v>
      </c>
      <c r="H214" s="16"/>
      <c r="I214" s="16"/>
      <c r="J214" s="84"/>
      <c r="K214" s="47">
        <f t="shared" si="16"/>
        <v>0</v>
      </c>
      <c r="L214" s="61">
        <v>1</v>
      </c>
      <c r="M214" s="47">
        <f t="shared" si="17"/>
        <v>0</v>
      </c>
      <c r="N214" s="16">
        <v>1</v>
      </c>
      <c r="O214" s="25">
        <f t="shared" si="18"/>
        <v>0</v>
      </c>
      <c r="P214" s="8"/>
    </row>
    <row r="215" spans="1:16" x14ac:dyDescent="0.25">
      <c r="A215" s="8">
        <v>210</v>
      </c>
      <c r="B215" s="84" t="s">
        <v>274</v>
      </c>
      <c r="C215" s="91" t="s">
        <v>488</v>
      </c>
      <c r="D215" s="82"/>
      <c r="E215" s="8" t="s">
        <v>362</v>
      </c>
      <c r="F215" s="82" t="s">
        <v>370</v>
      </c>
      <c r="G215" s="79" t="s">
        <v>1</v>
      </c>
      <c r="H215" s="16"/>
      <c r="I215" s="16"/>
      <c r="J215" s="84"/>
      <c r="K215" s="47">
        <f t="shared" si="16"/>
        <v>0</v>
      </c>
      <c r="L215" s="61">
        <v>2</v>
      </c>
      <c r="M215" s="47">
        <f t="shared" si="17"/>
        <v>0</v>
      </c>
      <c r="N215" s="16">
        <v>1</v>
      </c>
      <c r="O215" s="25">
        <f t="shared" si="18"/>
        <v>0</v>
      </c>
      <c r="P215" s="8"/>
    </row>
    <row r="216" spans="1:16" x14ac:dyDescent="0.25">
      <c r="A216" s="8">
        <v>211</v>
      </c>
      <c r="B216" s="84" t="s">
        <v>274</v>
      </c>
      <c r="C216" s="91" t="s">
        <v>489</v>
      </c>
      <c r="D216" s="82"/>
      <c r="E216" s="8" t="s">
        <v>362</v>
      </c>
      <c r="F216" s="82" t="s">
        <v>370</v>
      </c>
      <c r="G216" s="79" t="s">
        <v>1</v>
      </c>
      <c r="H216" s="16"/>
      <c r="I216" s="16"/>
      <c r="J216" s="84"/>
      <c r="K216" s="47">
        <f t="shared" si="16"/>
        <v>0</v>
      </c>
      <c r="L216" s="61">
        <v>1</v>
      </c>
      <c r="M216" s="47">
        <f t="shared" si="17"/>
        <v>0</v>
      </c>
      <c r="N216" s="16">
        <v>1</v>
      </c>
      <c r="O216" s="25">
        <f t="shared" si="18"/>
        <v>0</v>
      </c>
      <c r="P216" s="8"/>
    </row>
    <row r="217" spans="1:16" x14ac:dyDescent="0.25">
      <c r="A217" s="8">
        <v>212</v>
      </c>
      <c r="B217" s="84" t="s">
        <v>274</v>
      </c>
      <c r="C217" s="91" t="s">
        <v>490</v>
      </c>
      <c r="D217" s="82"/>
      <c r="E217" s="8" t="s">
        <v>362</v>
      </c>
      <c r="F217" s="82" t="s">
        <v>370</v>
      </c>
      <c r="G217" s="79" t="s">
        <v>1</v>
      </c>
      <c r="H217" s="16"/>
      <c r="I217" s="16"/>
      <c r="J217" s="84"/>
      <c r="K217" s="47">
        <f t="shared" si="16"/>
        <v>0</v>
      </c>
      <c r="L217" s="61">
        <v>1</v>
      </c>
      <c r="M217" s="47">
        <f t="shared" si="17"/>
        <v>0</v>
      </c>
      <c r="N217" s="16">
        <v>1</v>
      </c>
      <c r="O217" s="25">
        <f t="shared" si="18"/>
        <v>0</v>
      </c>
      <c r="P217" s="8"/>
    </row>
    <row r="218" spans="1:16" x14ac:dyDescent="0.25">
      <c r="A218" s="8">
        <v>213</v>
      </c>
      <c r="B218" s="84" t="s">
        <v>274</v>
      </c>
      <c r="C218" s="91" t="s">
        <v>491</v>
      </c>
      <c r="D218" s="82"/>
      <c r="E218" s="8" t="s">
        <v>362</v>
      </c>
      <c r="F218" s="82"/>
      <c r="G218" s="79" t="s">
        <v>1</v>
      </c>
      <c r="H218" s="16"/>
      <c r="I218" s="16"/>
      <c r="J218" s="84"/>
      <c r="K218" s="47">
        <f t="shared" si="16"/>
        <v>0</v>
      </c>
      <c r="L218" s="61">
        <v>1</v>
      </c>
      <c r="M218" s="47">
        <f t="shared" si="17"/>
        <v>0</v>
      </c>
      <c r="N218" s="16">
        <v>1</v>
      </c>
      <c r="O218" s="25">
        <f t="shared" si="18"/>
        <v>0</v>
      </c>
      <c r="P218" s="8"/>
    </row>
    <row r="219" spans="1:16" x14ac:dyDescent="0.25">
      <c r="A219" s="8">
        <v>214</v>
      </c>
      <c r="B219" s="84" t="s">
        <v>274</v>
      </c>
      <c r="C219" s="91" t="s">
        <v>492</v>
      </c>
      <c r="D219" s="82"/>
      <c r="E219" s="8" t="s">
        <v>362</v>
      </c>
      <c r="F219" s="82" t="s">
        <v>370</v>
      </c>
      <c r="G219" s="79" t="s">
        <v>1</v>
      </c>
      <c r="H219" s="16"/>
      <c r="I219" s="16"/>
      <c r="J219" s="84"/>
      <c r="K219" s="47">
        <f t="shared" si="16"/>
        <v>0</v>
      </c>
      <c r="L219" s="61">
        <v>5</v>
      </c>
      <c r="M219" s="47">
        <f t="shared" si="17"/>
        <v>0</v>
      </c>
      <c r="N219" s="16">
        <v>5</v>
      </c>
      <c r="O219" s="25">
        <f t="shared" si="18"/>
        <v>0</v>
      </c>
      <c r="P219" s="8"/>
    </row>
    <row r="220" spans="1:16" ht="25.5" x14ac:dyDescent="0.25">
      <c r="A220" s="8">
        <v>215</v>
      </c>
      <c r="B220" s="84" t="s">
        <v>274</v>
      </c>
      <c r="C220" s="91" t="s">
        <v>534</v>
      </c>
      <c r="D220" s="82"/>
      <c r="E220" s="8" t="s">
        <v>362</v>
      </c>
      <c r="F220" s="82" t="s">
        <v>555</v>
      </c>
      <c r="G220" s="79" t="s">
        <v>1</v>
      </c>
      <c r="H220" s="16"/>
      <c r="I220" s="16"/>
      <c r="J220" s="84"/>
      <c r="K220" s="47">
        <f t="shared" si="16"/>
        <v>0</v>
      </c>
      <c r="L220" s="61"/>
      <c r="M220" s="47">
        <f t="shared" si="17"/>
        <v>0</v>
      </c>
      <c r="N220" s="16">
        <v>1</v>
      </c>
      <c r="O220" s="25">
        <f t="shared" si="18"/>
        <v>0</v>
      </c>
      <c r="P220" s="8"/>
    </row>
    <row r="221" spans="1:16" x14ac:dyDescent="0.25">
      <c r="A221" s="8">
        <v>216</v>
      </c>
      <c r="B221" s="84" t="s">
        <v>274</v>
      </c>
      <c r="C221" s="91" t="s">
        <v>493</v>
      </c>
      <c r="D221" s="82"/>
      <c r="E221" s="8" t="s">
        <v>362</v>
      </c>
      <c r="F221" s="82" t="s">
        <v>556</v>
      </c>
      <c r="G221" s="79" t="s">
        <v>1</v>
      </c>
      <c r="H221" s="16"/>
      <c r="I221" s="16"/>
      <c r="J221" s="84"/>
      <c r="K221" s="47">
        <f t="shared" si="16"/>
        <v>0</v>
      </c>
      <c r="L221" s="61">
        <v>1</v>
      </c>
      <c r="M221" s="47">
        <f t="shared" si="17"/>
        <v>0</v>
      </c>
      <c r="N221" s="16">
        <v>1</v>
      </c>
      <c r="O221" s="25">
        <f t="shared" si="18"/>
        <v>0</v>
      </c>
      <c r="P221" s="8"/>
    </row>
    <row r="222" spans="1:16" x14ac:dyDescent="0.25">
      <c r="A222" s="8">
        <v>217</v>
      </c>
      <c r="B222" s="84" t="s">
        <v>274</v>
      </c>
      <c r="C222" s="91" t="s">
        <v>535</v>
      </c>
      <c r="D222" s="82"/>
      <c r="E222" s="8" t="s">
        <v>362</v>
      </c>
      <c r="F222" s="82" t="s">
        <v>561</v>
      </c>
      <c r="G222" s="79" t="s">
        <v>1</v>
      </c>
      <c r="H222" s="16"/>
      <c r="I222" s="16"/>
      <c r="J222" s="84"/>
      <c r="K222" s="47">
        <f t="shared" si="16"/>
        <v>0</v>
      </c>
      <c r="L222" s="61"/>
      <c r="M222" s="47">
        <f t="shared" si="17"/>
        <v>0</v>
      </c>
      <c r="N222" s="16">
        <v>1</v>
      </c>
      <c r="O222" s="25">
        <f t="shared" si="18"/>
        <v>0</v>
      </c>
      <c r="P222" s="8"/>
    </row>
    <row r="223" spans="1:16" x14ac:dyDescent="0.25">
      <c r="A223" s="8">
        <v>218</v>
      </c>
      <c r="B223" s="84" t="s">
        <v>274</v>
      </c>
      <c r="C223" s="91" t="s">
        <v>536</v>
      </c>
      <c r="D223" s="82"/>
      <c r="E223" s="8" t="s">
        <v>362</v>
      </c>
      <c r="F223" s="82" t="s">
        <v>559</v>
      </c>
      <c r="G223" s="79" t="s">
        <v>1</v>
      </c>
      <c r="H223" s="16"/>
      <c r="I223" s="16"/>
      <c r="J223" s="84"/>
      <c r="K223" s="47">
        <f t="shared" si="16"/>
        <v>0</v>
      </c>
      <c r="L223" s="61"/>
      <c r="M223" s="47">
        <f t="shared" si="17"/>
        <v>0</v>
      </c>
      <c r="N223" s="16">
        <v>1</v>
      </c>
      <c r="O223" s="25">
        <f t="shared" si="18"/>
        <v>0</v>
      </c>
      <c r="P223" s="8"/>
    </row>
    <row r="224" spans="1:16" x14ac:dyDescent="0.25">
      <c r="A224" s="8">
        <v>219</v>
      </c>
      <c r="B224" s="84" t="s">
        <v>274</v>
      </c>
      <c r="C224" s="91" t="s">
        <v>494</v>
      </c>
      <c r="D224" s="82"/>
      <c r="E224" s="8" t="s">
        <v>362</v>
      </c>
      <c r="F224" s="82"/>
      <c r="G224" s="79" t="s">
        <v>1</v>
      </c>
      <c r="H224" s="16"/>
      <c r="I224" s="16"/>
      <c r="J224" s="84"/>
      <c r="K224" s="47">
        <f t="shared" si="16"/>
        <v>0</v>
      </c>
      <c r="L224" s="61">
        <v>1</v>
      </c>
      <c r="M224" s="47">
        <f t="shared" si="17"/>
        <v>0</v>
      </c>
      <c r="N224" s="16">
        <v>1</v>
      </c>
      <c r="O224" s="25">
        <f t="shared" si="18"/>
        <v>0</v>
      </c>
      <c r="P224" s="8"/>
    </row>
    <row r="225" spans="1:16" x14ac:dyDescent="0.25">
      <c r="A225" s="8">
        <v>220</v>
      </c>
      <c r="B225" s="84" t="s">
        <v>274</v>
      </c>
      <c r="C225" s="91" t="s">
        <v>495</v>
      </c>
      <c r="D225" s="82"/>
      <c r="E225" s="8" t="s">
        <v>362</v>
      </c>
      <c r="F225" s="82" t="s">
        <v>562</v>
      </c>
      <c r="G225" s="79" t="s">
        <v>1</v>
      </c>
      <c r="H225" s="16"/>
      <c r="I225" s="16"/>
      <c r="J225" s="84"/>
      <c r="K225" s="47">
        <f t="shared" si="16"/>
        <v>0</v>
      </c>
      <c r="L225" s="61">
        <v>1</v>
      </c>
      <c r="M225" s="47">
        <f t="shared" si="17"/>
        <v>0</v>
      </c>
      <c r="N225" s="16">
        <v>1</v>
      </c>
      <c r="O225" s="25">
        <f t="shared" si="18"/>
        <v>0</v>
      </c>
      <c r="P225" s="8"/>
    </row>
    <row r="226" spans="1:16" ht="25.5" x14ac:dyDescent="0.25">
      <c r="A226" s="8">
        <v>221</v>
      </c>
      <c r="B226" s="84" t="s">
        <v>274</v>
      </c>
      <c r="C226" s="91" t="s">
        <v>496</v>
      </c>
      <c r="D226" s="82"/>
      <c r="E226" s="8" t="s">
        <v>362</v>
      </c>
      <c r="F226" s="82" t="s">
        <v>562</v>
      </c>
      <c r="G226" s="79" t="s">
        <v>1</v>
      </c>
      <c r="H226" s="16"/>
      <c r="I226" s="16"/>
      <c r="J226" s="84"/>
      <c r="K226" s="47">
        <f t="shared" si="16"/>
        <v>0</v>
      </c>
      <c r="L226" s="61">
        <v>1</v>
      </c>
      <c r="M226" s="47">
        <f t="shared" si="17"/>
        <v>0</v>
      </c>
      <c r="N226" s="16">
        <v>1</v>
      </c>
      <c r="O226" s="25">
        <f t="shared" si="18"/>
        <v>0</v>
      </c>
      <c r="P226" s="8"/>
    </row>
    <row r="227" spans="1:16" x14ac:dyDescent="0.25">
      <c r="A227" s="8">
        <v>222</v>
      </c>
      <c r="B227" s="84" t="s">
        <v>274</v>
      </c>
      <c r="C227" s="91" t="s">
        <v>537</v>
      </c>
      <c r="D227" s="82"/>
      <c r="E227" s="8" t="s">
        <v>362</v>
      </c>
      <c r="F227" s="82" t="s">
        <v>248</v>
      </c>
      <c r="G227" s="79" t="s">
        <v>1</v>
      </c>
      <c r="H227" s="16"/>
      <c r="I227" s="16"/>
      <c r="J227" s="84"/>
      <c r="K227" s="47">
        <f t="shared" si="16"/>
        <v>0</v>
      </c>
      <c r="L227" s="61">
        <v>2</v>
      </c>
      <c r="M227" s="47">
        <f t="shared" si="17"/>
        <v>0</v>
      </c>
      <c r="N227" s="16"/>
      <c r="O227" s="25">
        <f t="shared" si="18"/>
        <v>0</v>
      </c>
      <c r="P227" s="8"/>
    </row>
    <row r="228" spans="1:16" x14ac:dyDescent="0.25">
      <c r="A228" s="8">
        <v>223</v>
      </c>
      <c r="B228" s="84" t="s">
        <v>274</v>
      </c>
      <c r="C228" s="91" t="s">
        <v>538</v>
      </c>
      <c r="D228" s="82"/>
      <c r="E228" s="8" t="s">
        <v>362</v>
      </c>
      <c r="F228" s="82" t="s">
        <v>248</v>
      </c>
      <c r="G228" s="79" t="s">
        <v>1</v>
      </c>
      <c r="H228" s="16"/>
      <c r="I228" s="16"/>
      <c r="J228" s="84"/>
      <c r="K228" s="47">
        <f t="shared" si="16"/>
        <v>0</v>
      </c>
      <c r="L228" s="61">
        <v>2</v>
      </c>
      <c r="M228" s="47">
        <f t="shared" si="17"/>
        <v>0</v>
      </c>
      <c r="N228" s="16"/>
      <c r="O228" s="25">
        <f t="shared" si="18"/>
        <v>0</v>
      </c>
      <c r="P228" s="8"/>
    </row>
    <row r="229" spans="1:16" x14ac:dyDescent="0.25">
      <c r="A229" s="8">
        <v>224</v>
      </c>
      <c r="B229" s="84" t="s">
        <v>274</v>
      </c>
      <c r="C229" s="91" t="s">
        <v>539</v>
      </c>
      <c r="D229" s="82"/>
      <c r="E229" s="8" t="s">
        <v>362</v>
      </c>
      <c r="F229" s="82" t="s">
        <v>554</v>
      </c>
      <c r="G229" s="79" t="s">
        <v>1</v>
      </c>
      <c r="H229" s="16"/>
      <c r="I229" s="16"/>
      <c r="J229" s="84"/>
      <c r="K229" s="47">
        <f t="shared" si="16"/>
        <v>0</v>
      </c>
      <c r="L229" s="61">
        <v>1</v>
      </c>
      <c r="M229" s="47">
        <f t="shared" ref="M229" si="19">I229*L229</f>
        <v>0</v>
      </c>
      <c r="N229" s="16">
        <v>1</v>
      </c>
      <c r="O229" s="25">
        <f t="shared" ref="O229" si="20">N229*I229</f>
        <v>0</v>
      </c>
      <c r="P229" s="8"/>
    </row>
    <row r="230" spans="1:16" x14ac:dyDescent="0.25">
      <c r="A230" s="8">
        <v>225</v>
      </c>
      <c r="B230" s="84" t="s">
        <v>274</v>
      </c>
      <c r="C230" s="91" t="s">
        <v>497</v>
      </c>
      <c r="D230" s="82"/>
      <c r="E230" s="8" t="s">
        <v>362</v>
      </c>
      <c r="F230" s="82" t="s">
        <v>370</v>
      </c>
      <c r="G230" s="79" t="s">
        <v>1</v>
      </c>
      <c r="H230" s="16"/>
      <c r="I230" s="16"/>
      <c r="J230" s="84"/>
      <c r="K230" s="47">
        <f t="shared" si="16"/>
        <v>0</v>
      </c>
      <c r="L230" s="61">
        <v>1</v>
      </c>
      <c r="M230" s="47">
        <f t="shared" ref="M230:M232" si="21">I230*L230</f>
        <v>0</v>
      </c>
      <c r="N230" s="16">
        <v>1</v>
      </c>
      <c r="O230" s="25">
        <f t="shared" ref="O230:O232" si="22">N230*I230</f>
        <v>0</v>
      </c>
      <c r="P230" s="8"/>
    </row>
    <row r="231" spans="1:16" x14ac:dyDescent="0.25">
      <c r="A231" s="8">
        <v>226</v>
      </c>
      <c r="B231" s="84" t="s">
        <v>274</v>
      </c>
      <c r="C231" s="91" t="s">
        <v>498</v>
      </c>
      <c r="D231" s="82"/>
      <c r="E231" s="8" t="s">
        <v>362</v>
      </c>
      <c r="F231" s="82" t="s">
        <v>560</v>
      </c>
      <c r="G231" s="79" t="s">
        <v>1</v>
      </c>
      <c r="H231" s="16"/>
      <c r="I231" s="16"/>
      <c r="J231" s="84"/>
      <c r="K231" s="47">
        <f t="shared" si="16"/>
        <v>0</v>
      </c>
      <c r="L231" s="61">
        <v>1</v>
      </c>
      <c r="M231" s="47">
        <f t="shared" si="21"/>
        <v>0</v>
      </c>
      <c r="N231" s="16">
        <v>1</v>
      </c>
      <c r="O231" s="25">
        <f t="shared" si="22"/>
        <v>0</v>
      </c>
      <c r="P231" s="8"/>
    </row>
    <row r="232" spans="1:16" x14ac:dyDescent="0.25">
      <c r="A232" s="8">
        <v>227</v>
      </c>
      <c r="B232" s="84" t="s">
        <v>274</v>
      </c>
      <c r="C232" s="91" t="s">
        <v>499</v>
      </c>
      <c r="D232" s="82"/>
      <c r="E232" s="8" t="s">
        <v>362</v>
      </c>
      <c r="F232" s="82"/>
      <c r="G232" s="79" t="s">
        <v>1</v>
      </c>
      <c r="H232" s="16"/>
      <c r="I232" s="16">
        <v>0</v>
      </c>
      <c r="J232" s="84">
        <v>1</v>
      </c>
      <c r="K232" s="47">
        <f t="shared" si="16"/>
        <v>0</v>
      </c>
      <c r="L232" s="61">
        <v>1</v>
      </c>
      <c r="M232" s="47">
        <f t="shared" si="21"/>
        <v>0</v>
      </c>
      <c r="N232" s="16">
        <v>1</v>
      </c>
      <c r="O232" s="25">
        <f t="shared" si="22"/>
        <v>0</v>
      </c>
      <c r="P232" s="8"/>
    </row>
    <row r="233" spans="1:16" x14ac:dyDescent="0.25">
      <c r="A233" s="8">
        <v>228</v>
      </c>
      <c r="B233" s="84" t="s">
        <v>274</v>
      </c>
      <c r="C233" s="91" t="s">
        <v>500</v>
      </c>
      <c r="D233" s="82"/>
      <c r="E233" s="8" t="s">
        <v>362</v>
      </c>
      <c r="F233" s="82" t="s">
        <v>370</v>
      </c>
      <c r="G233" s="79" t="s">
        <v>1</v>
      </c>
      <c r="H233" s="16"/>
      <c r="I233" s="16"/>
      <c r="J233" s="84"/>
      <c r="K233" s="47">
        <f t="shared" si="16"/>
        <v>0</v>
      </c>
      <c r="L233" s="61">
        <v>1</v>
      </c>
      <c r="M233" s="47">
        <f t="shared" si="17"/>
        <v>0</v>
      </c>
      <c r="N233" s="16">
        <v>1</v>
      </c>
      <c r="O233" s="25">
        <f t="shared" si="18"/>
        <v>0</v>
      </c>
      <c r="P233" s="8"/>
    </row>
    <row r="234" spans="1:16" x14ac:dyDescent="0.25">
      <c r="A234" s="8">
        <v>229</v>
      </c>
      <c r="B234" s="84" t="s">
        <v>274</v>
      </c>
      <c r="C234" s="91" t="s">
        <v>501</v>
      </c>
      <c r="D234" s="82"/>
      <c r="E234" s="8" t="s">
        <v>362</v>
      </c>
      <c r="F234" s="82" t="s">
        <v>370</v>
      </c>
      <c r="G234" s="79" t="s">
        <v>1</v>
      </c>
      <c r="H234" s="16"/>
      <c r="I234" s="16"/>
      <c r="J234" s="84"/>
      <c r="K234" s="47">
        <f t="shared" si="16"/>
        <v>0</v>
      </c>
      <c r="L234" s="61">
        <v>1</v>
      </c>
      <c r="M234" s="47">
        <f t="shared" si="17"/>
        <v>0</v>
      </c>
      <c r="N234" s="16">
        <v>1</v>
      </c>
      <c r="O234" s="25">
        <f t="shared" si="18"/>
        <v>0</v>
      </c>
      <c r="P234" s="8"/>
    </row>
    <row r="235" spans="1:16" x14ac:dyDescent="0.25">
      <c r="A235" s="8">
        <v>230</v>
      </c>
      <c r="B235" s="84" t="s">
        <v>274</v>
      </c>
      <c r="C235" s="91" t="s">
        <v>502</v>
      </c>
      <c r="D235" s="82"/>
      <c r="E235" s="8" t="s">
        <v>362</v>
      </c>
      <c r="F235" s="82" t="s">
        <v>370</v>
      </c>
      <c r="G235" s="79" t="s">
        <v>1</v>
      </c>
      <c r="H235" s="16"/>
      <c r="I235" s="16"/>
      <c r="J235" s="84"/>
      <c r="K235" s="47">
        <f t="shared" si="16"/>
        <v>0</v>
      </c>
      <c r="L235" s="61">
        <v>5</v>
      </c>
      <c r="M235" s="47">
        <f t="shared" si="17"/>
        <v>0</v>
      </c>
      <c r="N235" s="16">
        <v>5</v>
      </c>
      <c r="O235" s="25">
        <f t="shared" si="18"/>
        <v>0</v>
      </c>
      <c r="P235" s="8"/>
    </row>
    <row r="236" spans="1:16" x14ac:dyDescent="0.25">
      <c r="A236" s="8">
        <v>231</v>
      </c>
      <c r="B236" s="84" t="s">
        <v>274</v>
      </c>
      <c r="C236" s="91" t="s">
        <v>503</v>
      </c>
      <c r="D236" s="82"/>
      <c r="E236" s="8" t="s">
        <v>362</v>
      </c>
      <c r="F236" s="82" t="s">
        <v>370</v>
      </c>
      <c r="G236" s="79" t="s">
        <v>1</v>
      </c>
      <c r="H236" s="16"/>
      <c r="I236" s="16"/>
      <c r="J236" s="84"/>
      <c r="K236" s="47">
        <f t="shared" si="16"/>
        <v>0</v>
      </c>
      <c r="L236" s="61">
        <v>1</v>
      </c>
      <c r="M236" s="47">
        <f t="shared" si="17"/>
        <v>0</v>
      </c>
      <c r="N236" s="16">
        <v>1</v>
      </c>
      <c r="O236" s="25">
        <f t="shared" si="18"/>
        <v>0</v>
      </c>
      <c r="P236" s="8"/>
    </row>
    <row r="237" spans="1:16" ht="25.5" x14ac:dyDescent="0.25">
      <c r="A237" s="8">
        <v>232</v>
      </c>
      <c r="B237" s="84" t="s">
        <v>274</v>
      </c>
      <c r="C237" s="91" t="s">
        <v>540</v>
      </c>
      <c r="D237" s="82"/>
      <c r="E237" s="8" t="s">
        <v>362</v>
      </c>
      <c r="F237" s="82" t="s">
        <v>558</v>
      </c>
      <c r="G237" s="79" t="s">
        <v>10</v>
      </c>
      <c r="H237" s="16"/>
      <c r="I237" s="16"/>
      <c r="J237" s="84"/>
      <c r="K237" s="47">
        <f t="shared" si="16"/>
        <v>0</v>
      </c>
      <c r="L237" s="61">
        <v>3</v>
      </c>
      <c r="M237" s="47">
        <f t="shared" si="17"/>
        <v>0</v>
      </c>
      <c r="N237" s="16">
        <v>3</v>
      </c>
      <c r="O237" s="25">
        <f t="shared" si="18"/>
        <v>0</v>
      </c>
      <c r="P237" s="8"/>
    </row>
    <row r="238" spans="1:16" x14ac:dyDescent="0.25">
      <c r="A238" s="8">
        <v>233</v>
      </c>
      <c r="B238" s="84" t="s">
        <v>274</v>
      </c>
      <c r="C238" s="91" t="s">
        <v>504</v>
      </c>
      <c r="D238" s="82"/>
      <c r="E238" s="8" t="s">
        <v>528</v>
      </c>
      <c r="F238" s="82"/>
      <c r="G238" s="79" t="s">
        <v>1</v>
      </c>
      <c r="H238" s="16"/>
      <c r="I238" s="16"/>
      <c r="J238" s="84"/>
      <c r="K238" s="47">
        <f t="shared" si="16"/>
        <v>0</v>
      </c>
      <c r="L238" s="61">
        <v>1</v>
      </c>
      <c r="M238" s="47">
        <f t="shared" si="17"/>
        <v>0</v>
      </c>
      <c r="N238" s="16"/>
      <c r="O238" s="25">
        <f t="shared" si="18"/>
        <v>0</v>
      </c>
      <c r="P238" s="8"/>
    </row>
    <row r="239" spans="1:16" ht="25.5" x14ac:dyDescent="0.25">
      <c r="A239" s="8">
        <v>234</v>
      </c>
      <c r="B239" s="84" t="s">
        <v>274</v>
      </c>
      <c r="C239" s="91" t="s">
        <v>541</v>
      </c>
      <c r="D239" s="82"/>
      <c r="E239" s="8" t="s">
        <v>529</v>
      </c>
      <c r="F239" s="82" t="s">
        <v>563</v>
      </c>
      <c r="G239" s="79" t="s">
        <v>10</v>
      </c>
      <c r="H239" s="16"/>
      <c r="I239" s="16"/>
      <c r="J239" s="84"/>
      <c r="K239" s="47">
        <f t="shared" si="16"/>
        <v>0</v>
      </c>
      <c r="L239" s="61">
        <v>2</v>
      </c>
      <c r="M239" s="47">
        <f t="shared" si="17"/>
        <v>0</v>
      </c>
      <c r="N239" s="16">
        <v>3</v>
      </c>
      <c r="O239" s="25">
        <f t="shared" si="18"/>
        <v>0</v>
      </c>
      <c r="P239" s="8"/>
    </row>
    <row r="240" spans="1:16" ht="76.5" x14ac:dyDescent="0.25">
      <c r="A240" s="8">
        <v>235</v>
      </c>
      <c r="B240" s="84">
        <v>2060157977</v>
      </c>
      <c r="C240" s="91" t="s">
        <v>542</v>
      </c>
      <c r="D240" s="82"/>
      <c r="E240" s="10" t="s">
        <v>530</v>
      </c>
      <c r="F240" s="82" t="s">
        <v>557</v>
      </c>
      <c r="G240" s="79" t="s">
        <v>10</v>
      </c>
      <c r="H240" s="16"/>
      <c r="I240" s="16"/>
      <c r="J240" s="84"/>
      <c r="K240" s="47">
        <f t="shared" si="16"/>
        <v>0</v>
      </c>
      <c r="L240" s="61">
        <v>1</v>
      </c>
      <c r="M240" s="47">
        <f t="shared" si="17"/>
        <v>0</v>
      </c>
      <c r="N240" s="16"/>
      <c r="O240" s="25">
        <f t="shared" si="18"/>
        <v>0</v>
      </c>
      <c r="P240" s="8"/>
    </row>
    <row r="241" spans="1:16" ht="76.5" x14ac:dyDescent="0.25">
      <c r="A241" s="8">
        <v>236</v>
      </c>
      <c r="B241" s="84">
        <v>2060127399</v>
      </c>
      <c r="C241" s="91" t="s">
        <v>543</v>
      </c>
      <c r="D241" s="82"/>
      <c r="E241" s="10" t="s">
        <v>530</v>
      </c>
      <c r="F241" s="82" t="s">
        <v>557</v>
      </c>
      <c r="G241" s="79" t="s">
        <v>10</v>
      </c>
      <c r="H241" s="16"/>
      <c r="I241" s="16"/>
      <c r="J241" s="84"/>
      <c r="K241" s="47">
        <f t="shared" si="16"/>
        <v>0</v>
      </c>
      <c r="L241" s="61">
        <v>1</v>
      </c>
      <c r="M241" s="47">
        <f t="shared" si="17"/>
        <v>0</v>
      </c>
      <c r="N241" s="16">
        <v>2</v>
      </c>
      <c r="O241" s="25">
        <f t="shared" si="18"/>
        <v>0</v>
      </c>
      <c r="P241" s="8"/>
    </row>
    <row r="242" spans="1:16" ht="76.5" x14ac:dyDescent="0.25">
      <c r="A242" s="8">
        <v>237</v>
      </c>
      <c r="B242" s="84">
        <v>2060127400</v>
      </c>
      <c r="C242" s="91" t="s">
        <v>544</v>
      </c>
      <c r="D242" s="82"/>
      <c r="E242" s="10" t="s">
        <v>530</v>
      </c>
      <c r="F242" s="82" t="s">
        <v>557</v>
      </c>
      <c r="G242" s="79" t="s">
        <v>10</v>
      </c>
      <c r="H242" s="16"/>
      <c r="I242" s="16"/>
      <c r="J242" s="84"/>
      <c r="K242" s="47">
        <f t="shared" si="16"/>
        <v>0</v>
      </c>
      <c r="L242" s="61">
        <v>1</v>
      </c>
      <c r="M242" s="47">
        <f t="shared" si="17"/>
        <v>0</v>
      </c>
      <c r="N242" s="16"/>
      <c r="O242" s="25">
        <f t="shared" si="18"/>
        <v>0</v>
      </c>
      <c r="P242" s="8"/>
    </row>
    <row r="243" spans="1:16" ht="25.5" x14ac:dyDescent="0.25">
      <c r="A243" s="8">
        <v>238</v>
      </c>
      <c r="B243" s="84" t="s">
        <v>274</v>
      </c>
      <c r="C243" s="91" t="s">
        <v>505</v>
      </c>
      <c r="D243" s="82"/>
      <c r="E243" s="10" t="s">
        <v>531</v>
      </c>
      <c r="F243" s="82" t="s">
        <v>557</v>
      </c>
      <c r="G243" s="79" t="s">
        <v>1</v>
      </c>
      <c r="H243" s="16"/>
      <c r="I243" s="16"/>
      <c r="J243" s="84"/>
      <c r="K243" s="47">
        <f t="shared" si="16"/>
        <v>0</v>
      </c>
      <c r="L243" s="61">
        <v>1</v>
      </c>
      <c r="M243" s="47">
        <f t="shared" si="17"/>
        <v>0</v>
      </c>
      <c r="N243" s="16">
        <v>1</v>
      </c>
      <c r="O243" s="25">
        <f t="shared" si="18"/>
        <v>0</v>
      </c>
      <c r="P243" s="8"/>
    </row>
    <row r="244" spans="1:16" ht="25.5" x14ac:dyDescent="0.25">
      <c r="A244" s="8">
        <v>239</v>
      </c>
      <c r="B244" s="84" t="s">
        <v>274</v>
      </c>
      <c r="C244" s="91" t="s">
        <v>506</v>
      </c>
      <c r="D244" s="82"/>
      <c r="E244" s="10" t="s">
        <v>531</v>
      </c>
      <c r="F244" s="82" t="s">
        <v>557</v>
      </c>
      <c r="G244" s="79" t="s">
        <v>1</v>
      </c>
      <c r="H244" s="16"/>
      <c r="I244" s="16"/>
      <c r="J244" s="84"/>
      <c r="K244" s="47">
        <f t="shared" si="16"/>
        <v>0</v>
      </c>
      <c r="L244" s="61">
        <v>3</v>
      </c>
      <c r="M244" s="47">
        <f t="shared" si="17"/>
        <v>0</v>
      </c>
      <c r="N244" s="16">
        <v>2</v>
      </c>
      <c r="O244" s="25">
        <f t="shared" si="18"/>
        <v>0</v>
      </c>
      <c r="P244" s="8"/>
    </row>
    <row r="245" spans="1:16" ht="25.5" x14ac:dyDescent="0.25">
      <c r="A245" s="8">
        <v>240</v>
      </c>
      <c r="B245" s="84" t="s">
        <v>274</v>
      </c>
      <c r="C245" s="91" t="s">
        <v>507</v>
      </c>
      <c r="D245" s="82"/>
      <c r="E245" s="10" t="s">
        <v>531</v>
      </c>
      <c r="F245" s="82" t="s">
        <v>557</v>
      </c>
      <c r="G245" s="79" t="s">
        <v>1</v>
      </c>
      <c r="H245" s="16"/>
      <c r="I245" s="16"/>
      <c r="J245" s="84"/>
      <c r="K245" s="47">
        <f t="shared" si="16"/>
        <v>0</v>
      </c>
      <c r="L245" s="61">
        <v>3</v>
      </c>
      <c r="M245" s="47">
        <f t="shared" si="17"/>
        <v>0</v>
      </c>
      <c r="N245" s="16">
        <v>2</v>
      </c>
      <c r="O245" s="25">
        <f t="shared" si="18"/>
        <v>0</v>
      </c>
      <c r="P245" s="8"/>
    </row>
    <row r="246" spans="1:16" ht="25.5" x14ac:dyDescent="0.25">
      <c r="A246" s="8">
        <v>241</v>
      </c>
      <c r="B246" s="84" t="s">
        <v>274</v>
      </c>
      <c r="C246" s="91" t="s">
        <v>508</v>
      </c>
      <c r="D246" s="82"/>
      <c r="E246" s="10" t="s">
        <v>531</v>
      </c>
      <c r="F246" s="82" t="s">
        <v>557</v>
      </c>
      <c r="G246" s="79" t="s">
        <v>1</v>
      </c>
      <c r="H246" s="16"/>
      <c r="I246" s="16"/>
      <c r="J246" s="84"/>
      <c r="K246" s="47">
        <f t="shared" si="16"/>
        <v>0</v>
      </c>
      <c r="L246" s="61">
        <v>1</v>
      </c>
      <c r="M246" s="47">
        <f t="shared" si="17"/>
        <v>0</v>
      </c>
      <c r="N246" s="16">
        <v>1</v>
      </c>
      <c r="O246" s="25">
        <f t="shared" si="18"/>
        <v>0</v>
      </c>
      <c r="P246" s="8"/>
    </row>
    <row r="247" spans="1:16" ht="25.5" x14ac:dyDescent="0.25">
      <c r="A247" s="8">
        <v>242</v>
      </c>
      <c r="B247" s="84" t="s">
        <v>274</v>
      </c>
      <c r="C247" s="91" t="s">
        <v>509</v>
      </c>
      <c r="D247" s="82"/>
      <c r="E247" s="10" t="s">
        <v>531</v>
      </c>
      <c r="F247" s="82" t="s">
        <v>557</v>
      </c>
      <c r="G247" s="79" t="s">
        <v>1</v>
      </c>
      <c r="H247" s="16"/>
      <c r="I247" s="16"/>
      <c r="J247" s="84"/>
      <c r="K247" s="47">
        <f t="shared" si="16"/>
        <v>0</v>
      </c>
      <c r="L247" s="61">
        <v>1</v>
      </c>
      <c r="M247" s="47">
        <f t="shared" si="17"/>
        <v>0</v>
      </c>
      <c r="N247" s="16">
        <v>1</v>
      </c>
      <c r="O247" s="25">
        <f t="shared" si="18"/>
        <v>0</v>
      </c>
      <c r="P247" s="8"/>
    </row>
    <row r="248" spans="1:16" ht="25.5" x14ac:dyDescent="0.25">
      <c r="A248" s="8">
        <v>243</v>
      </c>
      <c r="B248" s="84" t="s">
        <v>274</v>
      </c>
      <c r="C248" s="91" t="s">
        <v>545</v>
      </c>
      <c r="D248" s="82"/>
      <c r="E248" s="10" t="s">
        <v>531</v>
      </c>
      <c r="F248" s="82" t="s">
        <v>557</v>
      </c>
      <c r="G248" s="79" t="s">
        <v>1</v>
      </c>
      <c r="H248" s="16"/>
      <c r="I248" s="16"/>
      <c r="J248" s="84"/>
      <c r="K248" s="47">
        <f t="shared" si="16"/>
        <v>0</v>
      </c>
      <c r="L248" s="61">
        <v>3</v>
      </c>
      <c r="M248" s="47">
        <f t="shared" si="17"/>
        <v>0</v>
      </c>
      <c r="N248" s="16">
        <v>2</v>
      </c>
      <c r="O248" s="25">
        <f t="shared" si="18"/>
        <v>0</v>
      </c>
      <c r="P248" s="8"/>
    </row>
    <row r="249" spans="1:16" ht="25.5" x14ac:dyDescent="0.25">
      <c r="A249" s="8">
        <v>244</v>
      </c>
      <c r="B249" s="84" t="s">
        <v>274</v>
      </c>
      <c r="C249" s="91" t="s">
        <v>546</v>
      </c>
      <c r="D249" s="82"/>
      <c r="E249" s="10" t="s">
        <v>531</v>
      </c>
      <c r="F249" s="82" t="s">
        <v>557</v>
      </c>
      <c r="G249" s="79" t="s">
        <v>1</v>
      </c>
      <c r="H249" s="16"/>
      <c r="I249" s="16"/>
      <c r="J249" s="84"/>
      <c r="K249" s="47">
        <f t="shared" si="16"/>
        <v>0</v>
      </c>
      <c r="L249" s="61">
        <v>3</v>
      </c>
      <c r="M249" s="47">
        <f t="shared" ref="M249" si="23">I249*L249</f>
        <v>0</v>
      </c>
      <c r="N249" s="16">
        <v>2</v>
      </c>
      <c r="O249" s="25">
        <f t="shared" si="18"/>
        <v>0</v>
      </c>
      <c r="P249" s="8"/>
    </row>
    <row r="250" spans="1:16" ht="25.5" x14ac:dyDescent="0.25">
      <c r="A250" s="8">
        <v>245</v>
      </c>
      <c r="B250" s="84" t="s">
        <v>274</v>
      </c>
      <c r="C250" s="91" t="s">
        <v>510</v>
      </c>
      <c r="D250" s="82"/>
      <c r="E250" s="10" t="s">
        <v>532</v>
      </c>
      <c r="F250" s="82" t="s">
        <v>557</v>
      </c>
      <c r="G250" s="79" t="s">
        <v>1</v>
      </c>
      <c r="H250" s="16"/>
      <c r="I250" s="16"/>
      <c r="J250" s="84"/>
      <c r="K250" s="47">
        <f t="shared" si="16"/>
        <v>0</v>
      </c>
      <c r="L250" s="61">
        <v>1</v>
      </c>
      <c r="M250" s="47">
        <f t="shared" si="17"/>
        <v>0</v>
      </c>
      <c r="N250" s="16">
        <v>1</v>
      </c>
      <c r="O250" s="25">
        <f t="shared" si="18"/>
        <v>0</v>
      </c>
      <c r="P250" s="8"/>
    </row>
    <row r="251" spans="1:16" ht="25.5" x14ac:dyDescent="0.25">
      <c r="A251" s="8">
        <v>246</v>
      </c>
      <c r="B251" s="84" t="s">
        <v>274</v>
      </c>
      <c r="C251" s="91" t="s">
        <v>511</v>
      </c>
      <c r="D251" s="82"/>
      <c r="E251" s="10" t="s">
        <v>532</v>
      </c>
      <c r="F251" s="82" t="s">
        <v>557</v>
      </c>
      <c r="G251" s="79" t="s">
        <v>1</v>
      </c>
      <c r="H251" s="16"/>
      <c r="I251" s="16"/>
      <c r="J251" s="84"/>
      <c r="K251" s="47">
        <f t="shared" si="16"/>
        <v>0</v>
      </c>
      <c r="L251" s="61">
        <v>3</v>
      </c>
      <c r="M251" s="47">
        <f t="shared" si="17"/>
        <v>0</v>
      </c>
      <c r="N251" s="16">
        <v>2</v>
      </c>
      <c r="O251" s="25">
        <f t="shared" si="18"/>
        <v>0</v>
      </c>
      <c r="P251" s="8"/>
    </row>
    <row r="252" spans="1:16" ht="25.5" x14ac:dyDescent="0.25">
      <c r="A252" s="8">
        <v>247</v>
      </c>
      <c r="B252" s="84" t="s">
        <v>274</v>
      </c>
      <c r="C252" s="91" t="s">
        <v>512</v>
      </c>
      <c r="D252" s="82"/>
      <c r="E252" s="10" t="s">
        <v>532</v>
      </c>
      <c r="F252" s="82" t="s">
        <v>557</v>
      </c>
      <c r="G252" s="79" t="s">
        <v>1</v>
      </c>
      <c r="H252" s="16"/>
      <c r="I252" s="16"/>
      <c r="J252" s="84"/>
      <c r="K252" s="47">
        <f t="shared" si="16"/>
        <v>0</v>
      </c>
      <c r="L252" s="61">
        <v>3</v>
      </c>
      <c r="M252" s="47">
        <f t="shared" si="17"/>
        <v>0</v>
      </c>
      <c r="N252" s="16">
        <v>2</v>
      </c>
      <c r="O252" s="25">
        <f t="shared" si="18"/>
        <v>0</v>
      </c>
      <c r="P252" s="8"/>
    </row>
    <row r="253" spans="1:16" ht="25.5" x14ac:dyDescent="0.25">
      <c r="A253" s="8">
        <v>248</v>
      </c>
      <c r="B253" s="84" t="s">
        <v>274</v>
      </c>
      <c r="C253" s="91" t="s">
        <v>513</v>
      </c>
      <c r="D253" s="82"/>
      <c r="E253" s="10" t="s">
        <v>532</v>
      </c>
      <c r="F253" s="82" t="s">
        <v>557</v>
      </c>
      <c r="G253" s="79" t="s">
        <v>1</v>
      </c>
      <c r="H253" s="16"/>
      <c r="I253" s="16"/>
      <c r="J253" s="84"/>
      <c r="K253" s="47">
        <f t="shared" si="16"/>
        <v>0</v>
      </c>
      <c r="L253" s="61">
        <v>1</v>
      </c>
      <c r="M253" s="47">
        <f t="shared" si="17"/>
        <v>0</v>
      </c>
      <c r="N253" s="16">
        <v>1</v>
      </c>
      <c r="O253" s="25">
        <f t="shared" si="18"/>
        <v>0</v>
      </c>
      <c r="P253" s="8"/>
    </row>
    <row r="254" spans="1:16" ht="25.5" x14ac:dyDescent="0.25">
      <c r="A254" s="8">
        <v>249</v>
      </c>
      <c r="B254" s="84" t="s">
        <v>274</v>
      </c>
      <c r="C254" s="91" t="s">
        <v>514</v>
      </c>
      <c r="D254" s="82"/>
      <c r="E254" s="10" t="s">
        <v>532</v>
      </c>
      <c r="F254" s="82" t="s">
        <v>557</v>
      </c>
      <c r="G254" s="79" t="s">
        <v>1</v>
      </c>
      <c r="H254" s="16"/>
      <c r="I254" s="16"/>
      <c r="J254" s="84"/>
      <c r="K254" s="47">
        <f t="shared" si="16"/>
        <v>0</v>
      </c>
      <c r="L254" s="61">
        <v>3</v>
      </c>
      <c r="M254" s="47">
        <f t="shared" si="17"/>
        <v>0</v>
      </c>
      <c r="N254" s="16">
        <v>2</v>
      </c>
      <c r="O254" s="25">
        <f t="shared" si="18"/>
        <v>0</v>
      </c>
      <c r="P254" s="8"/>
    </row>
    <row r="255" spans="1:16" ht="25.5" x14ac:dyDescent="0.25">
      <c r="A255" s="8">
        <v>250</v>
      </c>
      <c r="B255" s="84" t="s">
        <v>274</v>
      </c>
      <c r="C255" s="91" t="s">
        <v>515</v>
      </c>
      <c r="D255" s="82"/>
      <c r="E255" s="10" t="s">
        <v>532</v>
      </c>
      <c r="F255" s="82" t="s">
        <v>557</v>
      </c>
      <c r="G255" s="79" t="s">
        <v>1</v>
      </c>
      <c r="H255" s="16"/>
      <c r="I255" s="16"/>
      <c r="J255" s="84"/>
      <c r="K255" s="47">
        <f t="shared" si="16"/>
        <v>0</v>
      </c>
      <c r="L255" s="61">
        <v>3</v>
      </c>
      <c r="M255" s="47">
        <f t="shared" si="17"/>
        <v>0</v>
      </c>
      <c r="N255" s="16">
        <v>2</v>
      </c>
      <c r="O255" s="25">
        <f t="shared" si="18"/>
        <v>0</v>
      </c>
      <c r="P255" s="8"/>
    </row>
    <row r="256" spans="1:16" ht="25.5" x14ac:dyDescent="0.25">
      <c r="A256" s="8">
        <v>251</v>
      </c>
      <c r="B256" s="84" t="s">
        <v>274</v>
      </c>
      <c r="C256" s="91" t="s">
        <v>547</v>
      </c>
      <c r="D256" s="82"/>
      <c r="E256" s="10" t="s">
        <v>531</v>
      </c>
      <c r="F256" s="82" t="s">
        <v>557</v>
      </c>
      <c r="G256" s="79" t="s">
        <v>1</v>
      </c>
      <c r="H256" s="16"/>
      <c r="I256" s="16"/>
      <c r="J256" s="84"/>
      <c r="K256" s="47">
        <f t="shared" si="16"/>
        <v>0</v>
      </c>
      <c r="L256" s="61">
        <v>2</v>
      </c>
      <c r="M256" s="47">
        <f t="shared" si="17"/>
        <v>0</v>
      </c>
      <c r="N256" s="16">
        <v>2</v>
      </c>
      <c r="O256" s="25">
        <f t="shared" si="18"/>
        <v>0</v>
      </c>
      <c r="P256" s="8"/>
    </row>
    <row r="257" spans="1:16" ht="25.5" x14ac:dyDescent="0.25">
      <c r="A257" s="8">
        <v>252</v>
      </c>
      <c r="B257" s="84" t="s">
        <v>274</v>
      </c>
      <c r="C257" s="91" t="s">
        <v>548</v>
      </c>
      <c r="D257" s="82"/>
      <c r="E257" s="10" t="s">
        <v>531</v>
      </c>
      <c r="F257" s="82" t="s">
        <v>557</v>
      </c>
      <c r="G257" s="79" t="s">
        <v>1</v>
      </c>
      <c r="H257" s="16"/>
      <c r="I257" s="16"/>
      <c r="J257" s="84"/>
      <c r="K257" s="47">
        <f t="shared" si="16"/>
        <v>0</v>
      </c>
      <c r="L257" s="61">
        <v>2</v>
      </c>
      <c r="M257" s="47">
        <f t="shared" si="17"/>
        <v>0</v>
      </c>
      <c r="N257" s="16">
        <v>2</v>
      </c>
      <c r="O257" s="25">
        <f t="shared" si="18"/>
        <v>0</v>
      </c>
      <c r="P257" s="8"/>
    </row>
    <row r="258" spans="1:16" ht="25.5" x14ac:dyDescent="0.25">
      <c r="A258" s="8">
        <v>253</v>
      </c>
      <c r="B258" s="84" t="s">
        <v>274</v>
      </c>
      <c r="C258" s="91" t="s">
        <v>516</v>
      </c>
      <c r="D258" s="82"/>
      <c r="E258" s="10" t="s">
        <v>531</v>
      </c>
      <c r="F258" s="82" t="s">
        <v>557</v>
      </c>
      <c r="G258" s="79" t="s">
        <v>1</v>
      </c>
      <c r="H258" s="16"/>
      <c r="I258" s="16"/>
      <c r="J258" s="84"/>
      <c r="K258" s="47">
        <f t="shared" si="16"/>
        <v>0</v>
      </c>
      <c r="L258" s="61">
        <v>5</v>
      </c>
      <c r="M258" s="47">
        <f t="shared" si="17"/>
        <v>0</v>
      </c>
      <c r="N258" s="16">
        <v>5</v>
      </c>
      <c r="O258" s="25">
        <f t="shared" si="18"/>
        <v>0</v>
      </c>
      <c r="P258" s="8"/>
    </row>
    <row r="259" spans="1:16" ht="25.5" x14ac:dyDescent="0.25">
      <c r="A259" s="8">
        <v>254</v>
      </c>
      <c r="B259" s="84" t="s">
        <v>274</v>
      </c>
      <c r="C259" s="91" t="s">
        <v>517</v>
      </c>
      <c r="D259" s="82"/>
      <c r="E259" s="10" t="s">
        <v>531</v>
      </c>
      <c r="F259" s="82" t="s">
        <v>557</v>
      </c>
      <c r="G259" s="79" t="s">
        <v>1</v>
      </c>
      <c r="H259" s="16"/>
      <c r="I259" s="16"/>
      <c r="J259" s="84"/>
      <c r="K259" s="47">
        <f t="shared" si="16"/>
        <v>0</v>
      </c>
      <c r="L259" s="61">
        <v>3</v>
      </c>
      <c r="M259" s="47">
        <f t="shared" si="17"/>
        <v>0</v>
      </c>
      <c r="N259" s="16">
        <v>2</v>
      </c>
      <c r="O259" s="25">
        <f t="shared" si="18"/>
        <v>0</v>
      </c>
      <c r="P259" s="8"/>
    </row>
    <row r="260" spans="1:16" ht="25.5" x14ac:dyDescent="0.25">
      <c r="A260" s="8">
        <v>255</v>
      </c>
      <c r="B260" s="84" t="s">
        <v>274</v>
      </c>
      <c r="C260" s="91" t="s">
        <v>549</v>
      </c>
      <c r="D260" s="82"/>
      <c r="E260" s="10" t="s">
        <v>531</v>
      </c>
      <c r="F260" s="82" t="s">
        <v>557</v>
      </c>
      <c r="G260" s="79" t="s">
        <v>1</v>
      </c>
      <c r="H260" s="16"/>
      <c r="I260" s="16"/>
      <c r="J260" s="84"/>
      <c r="K260" s="47">
        <f t="shared" si="16"/>
        <v>0</v>
      </c>
      <c r="L260" s="61">
        <v>3</v>
      </c>
      <c r="M260" s="47">
        <f t="shared" si="17"/>
        <v>0</v>
      </c>
      <c r="N260" s="16">
        <v>2</v>
      </c>
      <c r="O260" s="25">
        <f t="shared" si="18"/>
        <v>0</v>
      </c>
      <c r="P260" s="8"/>
    </row>
    <row r="261" spans="1:16" ht="25.5" x14ac:dyDescent="0.25">
      <c r="A261" s="8">
        <v>256</v>
      </c>
      <c r="B261" s="84" t="s">
        <v>274</v>
      </c>
      <c r="C261" s="91" t="s">
        <v>518</v>
      </c>
      <c r="D261" s="82"/>
      <c r="E261" s="10" t="s">
        <v>531</v>
      </c>
      <c r="F261" s="82" t="s">
        <v>557</v>
      </c>
      <c r="G261" s="79" t="s">
        <v>1</v>
      </c>
      <c r="H261" s="16"/>
      <c r="I261" s="16"/>
      <c r="J261" s="84"/>
      <c r="K261" s="47">
        <f t="shared" ref="K261:K325" si="24">I261*J261</f>
        <v>0</v>
      </c>
      <c r="L261" s="61">
        <v>1</v>
      </c>
      <c r="M261" s="47">
        <f t="shared" ref="M261:M325" si="25">I261*L261</f>
        <v>0</v>
      </c>
      <c r="N261" s="16">
        <v>1</v>
      </c>
      <c r="O261" s="25">
        <f t="shared" ref="O261:O325" si="26">N261*I261</f>
        <v>0</v>
      </c>
      <c r="P261" s="8"/>
    </row>
    <row r="262" spans="1:16" ht="25.5" x14ac:dyDescent="0.25">
      <c r="A262" s="8">
        <v>257</v>
      </c>
      <c r="B262" s="84" t="s">
        <v>274</v>
      </c>
      <c r="C262" s="91" t="s">
        <v>519</v>
      </c>
      <c r="D262" s="82"/>
      <c r="E262" s="10" t="s">
        <v>531</v>
      </c>
      <c r="F262" s="82" t="s">
        <v>557</v>
      </c>
      <c r="G262" s="79" t="s">
        <v>1</v>
      </c>
      <c r="H262" s="16"/>
      <c r="I262" s="16"/>
      <c r="J262" s="84"/>
      <c r="K262" s="47">
        <f t="shared" si="24"/>
        <v>0</v>
      </c>
      <c r="L262" s="61">
        <v>1</v>
      </c>
      <c r="M262" s="47">
        <f t="shared" si="25"/>
        <v>0</v>
      </c>
      <c r="N262" s="16">
        <v>1</v>
      </c>
      <c r="O262" s="25">
        <f t="shared" si="26"/>
        <v>0</v>
      </c>
      <c r="P262" s="8"/>
    </row>
    <row r="263" spans="1:16" ht="25.5" x14ac:dyDescent="0.25">
      <c r="A263" s="8">
        <v>258</v>
      </c>
      <c r="B263" s="84" t="s">
        <v>274</v>
      </c>
      <c r="C263" s="91" t="s">
        <v>520</v>
      </c>
      <c r="D263" s="82"/>
      <c r="E263" s="10" t="s">
        <v>531</v>
      </c>
      <c r="F263" s="82" t="s">
        <v>557</v>
      </c>
      <c r="G263" s="79" t="s">
        <v>1</v>
      </c>
      <c r="H263" s="16"/>
      <c r="I263" s="16"/>
      <c r="J263" s="84"/>
      <c r="K263" s="47">
        <f t="shared" si="24"/>
        <v>0</v>
      </c>
      <c r="L263" s="61">
        <v>5</v>
      </c>
      <c r="M263" s="47">
        <f t="shared" si="25"/>
        <v>0</v>
      </c>
      <c r="N263" s="16">
        <v>5</v>
      </c>
      <c r="O263" s="25">
        <f t="shared" si="26"/>
        <v>0</v>
      </c>
      <c r="P263" s="8"/>
    </row>
    <row r="264" spans="1:16" ht="25.5" x14ac:dyDescent="0.25">
      <c r="A264" s="8">
        <v>259</v>
      </c>
      <c r="B264" s="84" t="s">
        <v>274</v>
      </c>
      <c r="C264" s="91" t="s">
        <v>521</v>
      </c>
      <c r="D264" s="82"/>
      <c r="E264" s="10" t="s">
        <v>531</v>
      </c>
      <c r="F264" s="82" t="s">
        <v>557</v>
      </c>
      <c r="G264" s="79" t="s">
        <v>1</v>
      </c>
      <c r="H264" s="16"/>
      <c r="I264" s="16"/>
      <c r="J264" s="84"/>
      <c r="K264" s="47">
        <f t="shared" si="24"/>
        <v>0</v>
      </c>
      <c r="L264" s="61">
        <v>5</v>
      </c>
      <c r="M264" s="47">
        <f t="shared" si="25"/>
        <v>0</v>
      </c>
      <c r="N264" s="16">
        <v>5</v>
      </c>
      <c r="O264" s="25">
        <f t="shared" si="26"/>
        <v>0</v>
      </c>
      <c r="P264" s="8"/>
    </row>
    <row r="265" spans="1:16" ht="25.5" x14ac:dyDescent="0.25">
      <c r="A265" s="8">
        <v>260</v>
      </c>
      <c r="B265" s="84" t="s">
        <v>274</v>
      </c>
      <c r="C265" s="91" t="s">
        <v>550</v>
      </c>
      <c r="D265" s="82"/>
      <c r="E265" s="10" t="s">
        <v>532</v>
      </c>
      <c r="F265" s="82" t="s">
        <v>557</v>
      </c>
      <c r="G265" s="79" t="s">
        <v>1</v>
      </c>
      <c r="H265" s="16"/>
      <c r="I265" s="16"/>
      <c r="J265" s="84"/>
      <c r="K265" s="47">
        <f t="shared" si="24"/>
        <v>0</v>
      </c>
      <c r="L265" s="61">
        <v>1</v>
      </c>
      <c r="M265" s="47">
        <f t="shared" si="25"/>
        <v>0</v>
      </c>
      <c r="N265" s="16">
        <v>1</v>
      </c>
      <c r="O265" s="25">
        <f t="shared" si="26"/>
        <v>0</v>
      </c>
      <c r="P265" s="8"/>
    </row>
    <row r="266" spans="1:16" ht="25.5" x14ac:dyDescent="0.25">
      <c r="A266" s="8">
        <v>261</v>
      </c>
      <c r="B266" s="84" t="s">
        <v>274</v>
      </c>
      <c r="C266" s="91" t="s">
        <v>522</v>
      </c>
      <c r="D266" s="82"/>
      <c r="E266" s="10" t="s">
        <v>532</v>
      </c>
      <c r="F266" s="82" t="s">
        <v>557</v>
      </c>
      <c r="G266" s="79" t="s">
        <v>1</v>
      </c>
      <c r="H266" s="16"/>
      <c r="I266" s="16"/>
      <c r="J266" s="84"/>
      <c r="K266" s="47">
        <f t="shared" si="24"/>
        <v>0</v>
      </c>
      <c r="L266" s="61">
        <v>1</v>
      </c>
      <c r="M266" s="47">
        <f t="shared" ref="M266:M272" si="27">I266*L266</f>
        <v>0</v>
      </c>
      <c r="N266" s="16">
        <v>1</v>
      </c>
      <c r="O266" s="25">
        <f t="shared" si="26"/>
        <v>0</v>
      </c>
      <c r="P266" s="8"/>
    </row>
    <row r="267" spans="1:16" ht="25.5" x14ac:dyDescent="0.25">
      <c r="A267" s="8">
        <v>262</v>
      </c>
      <c r="B267" s="84" t="s">
        <v>274</v>
      </c>
      <c r="C267" s="91" t="s">
        <v>523</v>
      </c>
      <c r="D267" s="82"/>
      <c r="E267" s="10" t="s">
        <v>532</v>
      </c>
      <c r="F267" s="82" t="s">
        <v>557</v>
      </c>
      <c r="G267" s="79" t="s">
        <v>1</v>
      </c>
      <c r="H267" s="16"/>
      <c r="I267" s="16"/>
      <c r="J267" s="84"/>
      <c r="K267" s="47">
        <f t="shared" si="24"/>
        <v>0</v>
      </c>
      <c r="L267" s="61">
        <v>1</v>
      </c>
      <c r="M267" s="47">
        <f t="shared" si="27"/>
        <v>0</v>
      </c>
      <c r="N267" s="16">
        <v>1</v>
      </c>
      <c r="O267" s="25">
        <f t="shared" si="26"/>
        <v>0</v>
      </c>
      <c r="P267" s="8"/>
    </row>
    <row r="268" spans="1:16" ht="25.5" x14ac:dyDescent="0.25">
      <c r="A268" s="8">
        <v>263</v>
      </c>
      <c r="B268" s="84" t="s">
        <v>274</v>
      </c>
      <c r="C268" s="91" t="s">
        <v>507</v>
      </c>
      <c r="D268" s="82"/>
      <c r="E268" s="10" t="s">
        <v>532</v>
      </c>
      <c r="F268" s="82" t="s">
        <v>557</v>
      </c>
      <c r="G268" s="79" t="s">
        <v>1</v>
      </c>
      <c r="H268" s="16"/>
      <c r="I268" s="16"/>
      <c r="J268" s="84"/>
      <c r="K268" s="47">
        <f t="shared" si="24"/>
        <v>0</v>
      </c>
      <c r="L268" s="61">
        <v>1</v>
      </c>
      <c r="M268" s="47">
        <f t="shared" si="27"/>
        <v>0</v>
      </c>
      <c r="N268" s="16">
        <v>1</v>
      </c>
      <c r="O268" s="25">
        <f t="shared" si="26"/>
        <v>0</v>
      </c>
      <c r="P268" s="8"/>
    </row>
    <row r="269" spans="1:16" ht="25.5" x14ac:dyDescent="0.25">
      <c r="A269" s="8">
        <v>264</v>
      </c>
      <c r="B269" s="84" t="s">
        <v>274</v>
      </c>
      <c r="C269" s="91" t="s">
        <v>524</v>
      </c>
      <c r="D269" s="82"/>
      <c r="E269" s="10" t="s">
        <v>532</v>
      </c>
      <c r="F269" s="82" t="s">
        <v>557</v>
      </c>
      <c r="G269" s="79" t="s">
        <v>1</v>
      </c>
      <c r="H269" s="16"/>
      <c r="I269" s="16"/>
      <c r="J269" s="84"/>
      <c r="K269" s="47">
        <f t="shared" si="24"/>
        <v>0</v>
      </c>
      <c r="L269" s="61">
        <v>1</v>
      </c>
      <c r="M269" s="47">
        <f t="shared" si="27"/>
        <v>0</v>
      </c>
      <c r="N269" s="16">
        <v>1</v>
      </c>
      <c r="O269" s="25">
        <f t="shared" si="26"/>
        <v>0</v>
      </c>
      <c r="P269" s="8"/>
    </row>
    <row r="270" spans="1:16" ht="25.5" x14ac:dyDescent="0.25">
      <c r="A270" s="8">
        <v>265</v>
      </c>
      <c r="B270" s="84" t="s">
        <v>274</v>
      </c>
      <c r="C270" s="91" t="s">
        <v>509</v>
      </c>
      <c r="D270" s="82"/>
      <c r="E270" s="10" t="s">
        <v>532</v>
      </c>
      <c r="F270" s="82" t="s">
        <v>557</v>
      </c>
      <c r="G270" s="79" t="s">
        <v>1</v>
      </c>
      <c r="H270" s="16"/>
      <c r="I270" s="16"/>
      <c r="J270" s="84"/>
      <c r="K270" s="47">
        <f t="shared" si="24"/>
        <v>0</v>
      </c>
      <c r="L270" s="61">
        <v>1</v>
      </c>
      <c r="M270" s="47">
        <f t="shared" si="27"/>
        <v>0</v>
      </c>
      <c r="N270" s="16">
        <v>1</v>
      </c>
      <c r="O270" s="25">
        <f t="shared" si="26"/>
        <v>0</v>
      </c>
      <c r="P270" s="8"/>
    </row>
    <row r="271" spans="1:16" ht="25.5" x14ac:dyDescent="0.25">
      <c r="A271" s="8">
        <v>266</v>
      </c>
      <c r="B271" s="84" t="s">
        <v>274</v>
      </c>
      <c r="C271" s="91" t="s">
        <v>551</v>
      </c>
      <c r="D271" s="82"/>
      <c r="E271" s="10" t="s">
        <v>532</v>
      </c>
      <c r="F271" s="82" t="s">
        <v>557</v>
      </c>
      <c r="G271" s="79" t="s">
        <v>1</v>
      </c>
      <c r="H271" s="16"/>
      <c r="I271" s="16"/>
      <c r="J271" s="84"/>
      <c r="K271" s="47">
        <f t="shared" si="24"/>
        <v>0</v>
      </c>
      <c r="L271" s="61">
        <v>1</v>
      </c>
      <c r="M271" s="47">
        <f t="shared" si="27"/>
        <v>0</v>
      </c>
      <c r="N271" s="16">
        <v>1</v>
      </c>
      <c r="O271" s="25">
        <f t="shared" si="26"/>
        <v>0</v>
      </c>
      <c r="P271" s="8"/>
    </row>
    <row r="272" spans="1:16" ht="25.5" x14ac:dyDescent="0.25">
      <c r="A272" s="8">
        <v>267</v>
      </c>
      <c r="B272" s="84" t="s">
        <v>274</v>
      </c>
      <c r="C272" s="91" t="s">
        <v>510</v>
      </c>
      <c r="D272" s="82"/>
      <c r="E272" s="10" t="s">
        <v>532</v>
      </c>
      <c r="F272" s="82" t="s">
        <v>557</v>
      </c>
      <c r="G272" s="79" t="s">
        <v>1</v>
      </c>
      <c r="H272" s="16"/>
      <c r="I272" s="16"/>
      <c r="J272" s="84"/>
      <c r="K272" s="47">
        <f t="shared" si="24"/>
        <v>0</v>
      </c>
      <c r="L272" s="61">
        <v>1</v>
      </c>
      <c r="M272" s="47">
        <f t="shared" si="27"/>
        <v>0</v>
      </c>
      <c r="N272" s="16">
        <v>1</v>
      </c>
      <c r="O272" s="25">
        <f t="shared" si="26"/>
        <v>0</v>
      </c>
      <c r="P272" s="8"/>
    </row>
    <row r="273" spans="1:16" ht="25.5" x14ac:dyDescent="0.25">
      <c r="A273" s="8">
        <v>268</v>
      </c>
      <c r="B273" s="84" t="s">
        <v>274</v>
      </c>
      <c r="C273" s="91" t="s">
        <v>511</v>
      </c>
      <c r="D273" s="82"/>
      <c r="E273" s="10" t="s">
        <v>532</v>
      </c>
      <c r="F273" s="82" t="s">
        <v>557</v>
      </c>
      <c r="G273" s="79" t="s">
        <v>1</v>
      </c>
      <c r="H273" s="16"/>
      <c r="I273" s="16">
        <v>0</v>
      </c>
      <c r="J273" s="84">
        <v>1</v>
      </c>
      <c r="K273" s="47">
        <f t="shared" si="24"/>
        <v>0</v>
      </c>
      <c r="L273" s="61">
        <v>1</v>
      </c>
      <c r="M273" s="47">
        <f t="shared" si="25"/>
        <v>0</v>
      </c>
      <c r="N273" s="16">
        <v>1</v>
      </c>
      <c r="O273" s="25">
        <f t="shared" si="26"/>
        <v>0</v>
      </c>
      <c r="P273" s="8"/>
    </row>
    <row r="274" spans="1:16" ht="25.5" x14ac:dyDescent="0.25">
      <c r="A274" s="8">
        <v>269</v>
      </c>
      <c r="B274" s="84" t="s">
        <v>274</v>
      </c>
      <c r="C274" s="91" t="s">
        <v>512</v>
      </c>
      <c r="D274" s="82"/>
      <c r="E274" s="10" t="s">
        <v>532</v>
      </c>
      <c r="F274" s="82" t="s">
        <v>557</v>
      </c>
      <c r="G274" s="79" t="s">
        <v>1</v>
      </c>
      <c r="H274" s="16"/>
      <c r="I274" s="16"/>
      <c r="J274" s="84"/>
      <c r="K274" s="47">
        <f t="shared" si="24"/>
        <v>0</v>
      </c>
      <c r="L274" s="61">
        <v>1</v>
      </c>
      <c r="M274" s="47">
        <f t="shared" si="25"/>
        <v>0</v>
      </c>
      <c r="N274" s="16">
        <v>2</v>
      </c>
      <c r="O274" s="25">
        <f t="shared" si="26"/>
        <v>0</v>
      </c>
      <c r="P274" s="8"/>
    </row>
    <row r="275" spans="1:16" ht="25.5" x14ac:dyDescent="0.25">
      <c r="A275" s="8">
        <v>270</v>
      </c>
      <c r="B275" s="84" t="s">
        <v>274</v>
      </c>
      <c r="C275" s="91" t="s">
        <v>525</v>
      </c>
      <c r="D275" s="82"/>
      <c r="E275" s="10" t="s">
        <v>532</v>
      </c>
      <c r="F275" s="82" t="s">
        <v>557</v>
      </c>
      <c r="G275" s="79" t="s">
        <v>1</v>
      </c>
      <c r="H275" s="16"/>
      <c r="I275" s="16"/>
      <c r="J275" s="84"/>
      <c r="K275" s="47">
        <f t="shared" si="24"/>
        <v>0</v>
      </c>
      <c r="L275" s="61">
        <v>1</v>
      </c>
      <c r="M275" s="47">
        <f t="shared" si="25"/>
        <v>0</v>
      </c>
      <c r="N275" s="16">
        <v>1</v>
      </c>
      <c r="O275" s="25">
        <f t="shared" si="26"/>
        <v>0</v>
      </c>
      <c r="P275" s="8"/>
    </row>
    <row r="276" spans="1:16" ht="25.5" x14ac:dyDescent="0.25">
      <c r="A276" s="8">
        <v>271</v>
      </c>
      <c r="B276" s="84" t="s">
        <v>274</v>
      </c>
      <c r="C276" s="91" t="s">
        <v>514</v>
      </c>
      <c r="D276" s="82"/>
      <c r="E276" s="10" t="s">
        <v>532</v>
      </c>
      <c r="F276" s="82" t="s">
        <v>557</v>
      </c>
      <c r="G276" s="79" t="s">
        <v>1</v>
      </c>
      <c r="H276" s="16"/>
      <c r="I276" s="16"/>
      <c r="J276" s="84"/>
      <c r="K276" s="47">
        <f t="shared" si="24"/>
        <v>0</v>
      </c>
      <c r="L276" s="61">
        <v>2</v>
      </c>
      <c r="M276" s="47">
        <f t="shared" si="25"/>
        <v>0</v>
      </c>
      <c r="N276" s="16">
        <v>1</v>
      </c>
      <c r="O276" s="25">
        <f t="shared" si="26"/>
        <v>0</v>
      </c>
      <c r="P276" s="8"/>
    </row>
    <row r="277" spans="1:16" ht="25.5" x14ac:dyDescent="0.25">
      <c r="A277" s="8">
        <v>272</v>
      </c>
      <c r="B277" s="84" t="s">
        <v>274</v>
      </c>
      <c r="C277" s="91" t="s">
        <v>515</v>
      </c>
      <c r="D277" s="82"/>
      <c r="E277" s="10" t="s">
        <v>532</v>
      </c>
      <c r="F277" s="82" t="s">
        <v>557</v>
      </c>
      <c r="G277" s="79" t="s">
        <v>1</v>
      </c>
      <c r="H277" s="16"/>
      <c r="I277" s="16"/>
      <c r="J277" s="84"/>
      <c r="K277" s="47">
        <f t="shared" si="24"/>
        <v>0</v>
      </c>
      <c r="L277" s="61">
        <v>2</v>
      </c>
      <c r="M277" s="47">
        <f t="shared" si="25"/>
        <v>0</v>
      </c>
      <c r="N277" s="16">
        <v>1</v>
      </c>
      <c r="O277" s="25">
        <f t="shared" si="26"/>
        <v>0</v>
      </c>
      <c r="P277" s="8"/>
    </row>
    <row r="278" spans="1:16" ht="25.5" x14ac:dyDescent="0.25">
      <c r="A278" s="8">
        <v>273</v>
      </c>
      <c r="B278" s="84" t="s">
        <v>274</v>
      </c>
      <c r="C278" s="91" t="s">
        <v>552</v>
      </c>
      <c r="D278" s="82"/>
      <c r="E278" s="10" t="s">
        <v>532</v>
      </c>
      <c r="F278" s="82" t="s">
        <v>557</v>
      </c>
      <c r="G278" s="79" t="s">
        <v>1</v>
      </c>
      <c r="H278" s="16"/>
      <c r="I278" s="16"/>
      <c r="J278" s="84"/>
      <c r="K278" s="47">
        <f t="shared" si="24"/>
        <v>0</v>
      </c>
      <c r="L278" s="61">
        <v>1</v>
      </c>
      <c r="M278" s="47">
        <f t="shared" si="25"/>
        <v>0</v>
      </c>
      <c r="N278" s="16">
        <v>1</v>
      </c>
      <c r="O278" s="25">
        <f t="shared" si="26"/>
        <v>0</v>
      </c>
      <c r="P278" s="8"/>
    </row>
    <row r="279" spans="1:16" ht="25.5" x14ac:dyDescent="0.25">
      <c r="A279" s="8">
        <v>274</v>
      </c>
      <c r="B279" s="84" t="s">
        <v>274</v>
      </c>
      <c r="C279" s="91" t="s">
        <v>547</v>
      </c>
      <c r="D279" s="82"/>
      <c r="E279" s="10" t="s">
        <v>532</v>
      </c>
      <c r="F279" s="82" t="s">
        <v>557</v>
      </c>
      <c r="G279" s="79" t="s">
        <v>1</v>
      </c>
      <c r="H279" s="16"/>
      <c r="I279" s="16"/>
      <c r="J279" s="84"/>
      <c r="K279" s="47">
        <f t="shared" si="24"/>
        <v>0</v>
      </c>
      <c r="L279" s="61">
        <v>3</v>
      </c>
      <c r="M279" s="47">
        <f t="shared" si="25"/>
        <v>0</v>
      </c>
      <c r="N279" s="16"/>
      <c r="O279" s="25">
        <f t="shared" si="26"/>
        <v>0</v>
      </c>
      <c r="P279" s="8"/>
    </row>
    <row r="280" spans="1:16" ht="25.5" x14ac:dyDescent="0.25">
      <c r="A280" s="8">
        <v>275</v>
      </c>
      <c r="B280" s="84" t="s">
        <v>274</v>
      </c>
      <c r="C280" s="91" t="s">
        <v>548</v>
      </c>
      <c r="D280" s="82"/>
      <c r="E280" s="10" t="s">
        <v>532</v>
      </c>
      <c r="F280" s="82" t="s">
        <v>557</v>
      </c>
      <c r="G280" s="79" t="s">
        <v>1</v>
      </c>
      <c r="H280" s="16"/>
      <c r="I280" s="16"/>
      <c r="J280" s="84"/>
      <c r="K280" s="47">
        <f t="shared" si="24"/>
        <v>0</v>
      </c>
      <c r="L280" s="61">
        <v>3</v>
      </c>
      <c r="M280" s="47">
        <f t="shared" si="25"/>
        <v>0</v>
      </c>
      <c r="N280" s="16"/>
      <c r="O280" s="25">
        <f t="shared" si="26"/>
        <v>0</v>
      </c>
      <c r="P280" s="8"/>
    </row>
    <row r="281" spans="1:16" ht="25.5" x14ac:dyDescent="0.25">
      <c r="A281" s="8">
        <v>276</v>
      </c>
      <c r="B281" s="84" t="s">
        <v>274</v>
      </c>
      <c r="C281" s="91" t="s">
        <v>526</v>
      </c>
      <c r="D281" s="82"/>
      <c r="E281" s="10" t="s">
        <v>532</v>
      </c>
      <c r="F281" s="82" t="s">
        <v>557</v>
      </c>
      <c r="G281" s="79" t="s">
        <v>1</v>
      </c>
      <c r="H281" s="16"/>
      <c r="I281" s="16"/>
      <c r="J281" s="84"/>
      <c r="K281" s="47">
        <f t="shared" si="24"/>
        <v>0</v>
      </c>
      <c r="L281" s="61">
        <v>5</v>
      </c>
      <c r="M281" s="47">
        <f t="shared" si="25"/>
        <v>0</v>
      </c>
      <c r="N281" s="16"/>
      <c r="O281" s="25">
        <f t="shared" si="26"/>
        <v>0</v>
      </c>
      <c r="P281" s="8"/>
    </row>
    <row r="282" spans="1:16" ht="25.5" x14ac:dyDescent="0.25">
      <c r="A282" s="8">
        <v>277</v>
      </c>
      <c r="B282" s="84" t="s">
        <v>274</v>
      </c>
      <c r="C282" s="91" t="s">
        <v>527</v>
      </c>
      <c r="D282" s="82"/>
      <c r="E282" s="10" t="s">
        <v>532</v>
      </c>
      <c r="F282" s="82" t="s">
        <v>557</v>
      </c>
      <c r="G282" s="79" t="s">
        <v>1</v>
      </c>
      <c r="H282" s="16"/>
      <c r="I282" s="16"/>
      <c r="J282" s="84"/>
      <c r="K282" s="47">
        <f t="shared" si="24"/>
        <v>0</v>
      </c>
      <c r="L282" s="61">
        <v>1</v>
      </c>
      <c r="M282" s="47">
        <f t="shared" si="25"/>
        <v>0</v>
      </c>
      <c r="N282" s="16">
        <v>1</v>
      </c>
      <c r="O282" s="25">
        <f t="shared" si="26"/>
        <v>0</v>
      </c>
      <c r="P282" s="8"/>
    </row>
    <row r="283" spans="1:16" ht="25.5" x14ac:dyDescent="0.25">
      <c r="A283" s="8">
        <v>278</v>
      </c>
      <c r="B283" s="84" t="s">
        <v>274</v>
      </c>
      <c r="C283" s="91" t="s">
        <v>549</v>
      </c>
      <c r="D283" s="82"/>
      <c r="E283" s="10" t="s">
        <v>532</v>
      </c>
      <c r="F283" s="82" t="s">
        <v>557</v>
      </c>
      <c r="G283" s="79" t="s">
        <v>1</v>
      </c>
      <c r="H283" s="16"/>
      <c r="I283" s="16">
        <v>0</v>
      </c>
      <c r="J283" s="84">
        <v>1</v>
      </c>
      <c r="K283" s="47">
        <f t="shared" si="24"/>
        <v>0</v>
      </c>
      <c r="L283" s="61">
        <v>1</v>
      </c>
      <c r="M283" s="47">
        <f t="shared" si="25"/>
        <v>0</v>
      </c>
      <c r="N283" s="16">
        <v>1</v>
      </c>
      <c r="O283" s="25">
        <f t="shared" si="26"/>
        <v>0</v>
      </c>
      <c r="P283" s="8"/>
    </row>
    <row r="284" spans="1:16" ht="25.5" x14ac:dyDescent="0.25">
      <c r="A284" s="8">
        <v>279</v>
      </c>
      <c r="B284" s="84" t="s">
        <v>274</v>
      </c>
      <c r="C284" s="91" t="s">
        <v>518</v>
      </c>
      <c r="D284" s="82"/>
      <c r="E284" s="10" t="s">
        <v>532</v>
      </c>
      <c r="F284" s="82" t="s">
        <v>557</v>
      </c>
      <c r="G284" s="79" t="s">
        <v>1</v>
      </c>
      <c r="H284" s="16"/>
      <c r="I284" s="16"/>
      <c r="J284" s="84"/>
      <c r="K284" s="47">
        <f t="shared" si="24"/>
        <v>0</v>
      </c>
      <c r="L284" s="61">
        <v>1</v>
      </c>
      <c r="M284" s="47">
        <f t="shared" si="25"/>
        <v>0</v>
      </c>
      <c r="N284" s="16">
        <v>1</v>
      </c>
      <c r="O284" s="25">
        <f t="shared" si="26"/>
        <v>0</v>
      </c>
      <c r="P284" s="8"/>
    </row>
    <row r="285" spans="1:16" ht="25.5" x14ac:dyDescent="0.25">
      <c r="A285" s="8">
        <v>280</v>
      </c>
      <c r="B285" s="84" t="s">
        <v>274</v>
      </c>
      <c r="C285" s="91" t="s">
        <v>519</v>
      </c>
      <c r="D285" s="82"/>
      <c r="E285" s="10" t="s">
        <v>532</v>
      </c>
      <c r="F285" s="82" t="s">
        <v>557</v>
      </c>
      <c r="G285" s="79" t="s">
        <v>1</v>
      </c>
      <c r="H285" s="16"/>
      <c r="I285" s="16"/>
      <c r="J285" s="84"/>
      <c r="K285" s="47">
        <f t="shared" si="24"/>
        <v>0</v>
      </c>
      <c r="L285" s="61">
        <v>1</v>
      </c>
      <c r="M285" s="47">
        <f t="shared" si="25"/>
        <v>0</v>
      </c>
      <c r="N285" s="16">
        <v>1</v>
      </c>
      <c r="O285" s="25">
        <f t="shared" si="26"/>
        <v>0</v>
      </c>
      <c r="P285" s="8"/>
    </row>
    <row r="286" spans="1:16" ht="25.5" x14ac:dyDescent="0.25">
      <c r="A286" s="8">
        <v>281</v>
      </c>
      <c r="B286" s="84" t="s">
        <v>274</v>
      </c>
      <c r="C286" s="91" t="s">
        <v>520</v>
      </c>
      <c r="D286" s="82"/>
      <c r="E286" s="10" t="s">
        <v>532</v>
      </c>
      <c r="F286" s="82" t="s">
        <v>557</v>
      </c>
      <c r="G286" s="79" t="s">
        <v>1</v>
      </c>
      <c r="H286" s="16"/>
      <c r="I286" s="16"/>
      <c r="J286" s="84"/>
      <c r="K286" s="47">
        <f t="shared" si="24"/>
        <v>0</v>
      </c>
      <c r="L286" s="61">
        <v>5</v>
      </c>
      <c r="M286" s="47">
        <f t="shared" si="25"/>
        <v>0</v>
      </c>
      <c r="N286" s="16">
        <v>5</v>
      </c>
      <c r="O286" s="25">
        <f t="shared" si="26"/>
        <v>0</v>
      </c>
      <c r="P286" s="8"/>
    </row>
    <row r="287" spans="1:16" ht="25.5" x14ac:dyDescent="0.25">
      <c r="A287" s="8">
        <v>282</v>
      </c>
      <c r="B287" s="84" t="s">
        <v>274</v>
      </c>
      <c r="C287" s="91" t="s">
        <v>521</v>
      </c>
      <c r="D287" s="82"/>
      <c r="E287" s="10" t="s">
        <v>532</v>
      </c>
      <c r="F287" s="82" t="s">
        <v>557</v>
      </c>
      <c r="G287" s="79" t="s">
        <v>1</v>
      </c>
      <c r="H287" s="16"/>
      <c r="I287" s="16"/>
      <c r="J287" s="84"/>
      <c r="K287" s="47">
        <f t="shared" si="24"/>
        <v>0</v>
      </c>
      <c r="L287" s="61">
        <v>2</v>
      </c>
      <c r="M287" s="47">
        <f t="shared" si="25"/>
        <v>0</v>
      </c>
      <c r="N287" s="16">
        <v>2</v>
      </c>
      <c r="O287" s="25">
        <f t="shared" si="26"/>
        <v>0</v>
      </c>
      <c r="P287" s="8"/>
    </row>
    <row r="288" spans="1:16" x14ac:dyDescent="0.25">
      <c r="A288" s="8">
        <v>283</v>
      </c>
      <c r="B288" s="84" t="s">
        <v>274</v>
      </c>
      <c r="C288" s="91" t="s">
        <v>832</v>
      </c>
      <c r="D288" s="82"/>
      <c r="E288" s="10" t="s">
        <v>833</v>
      </c>
      <c r="F288" s="82" t="s">
        <v>834</v>
      </c>
      <c r="G288" s="79" t="s">
        <v>1</v>
      </c>
      <c r="H288" s="16"/>
      <c r="I288" s="16"/>
      <c r="J288" s="84"/>
      <c r="K288" s="47"/>
      <c r="L288" s="61">
        <v>1</v>
      </c>
      <c r="M288" s="47">
        <f t="shared" si="25"/>
        <v>0</v>
      </c>
      <c r="N288" s="16"/>
      <c r="O288" s="25"/>
      <c r="P288" s="8"/>
    </row>
    <row r="289" spans="1:16" ht="38.25" x14ac:dyDescent="0.25">
      <c r="A289" s="8">
        <v>284</v>
      </c>
      <c r="B289" s="84" t="s">
        <v>274</v>
      </c>
      <c r="C289" s="91" t="s">
        <v>662</v>
      </c>
      <c r="D289" s="82" t="s">
        <v>412</v>
      </c>
      <c r="E289" s="8" t="s">
        <v>371</v>
      </c>
      <c r="F289" s="82" t="s">
        <v>365</v>
      </c>
      <c r="G289" s="79" t="s">
        <v>1</v>
      </c>
      <c r="H289" s="16"/>
      <c r="I289" s="16">
        <v>0</v>
      </c>
      <c r="J289" s="84">
        <v>3</v>
      </c>
      <c r="K289" s="47">
        <f t="shared" si="24"/>
        <v>0</v>
      </c>
      <c r="L289" s="61"/>
      <c r="M289" s="47">
        <f t="shared" si="25"/>
        <v>0</v>
      </c>
      <c r="N289" s="16"/>
      <c r="O289" s="25">
        <f t="shared" si="26"/>
        <v>0</v>
      </c>
      <c r="P289" s="8"/>
    </row>
    <row r="290" spans="1:16" ht="38.25" x14ac:dyDescent="0.25">
      <c r="A290" s="8">
        <v>285</v>
      </c>
      <c r="B290" s="84" t="s">
        <v>274</v>
      </c>
      <c r="C290" s="91" t="s">
        <v>663</v>
      </c>
      <c r="D290" s="82" t="s">
        <v>413</v>
      </c>
      <c r="E290" s="8" t="s">
        <v>371</v>
      </c>
      <c r="F290" s="82" t="s">
        <v>365</v>
      </c>
      <c r="G290" s="79" t="s">
        <v>1</v>
      </c>
      <c r="H290" s="16"/>
      <c r="I290" s="16">
        <v>0</v>
      </c>
      <c r="J290" s="84">
        <v>3</v>
      </c>
      <c r="K290" s="47">
        <f t="shared" si="24"/>
        <v>0</v>
      </c>
      <c r="L290" s="61"/>
      <c r="M290" s="47">
        <f t="shared" si="25"/>
        <v>0</v>
      </c>
      <c r="N290" s="16"/>
      <c r="O290" s="25">
        <f t="shared" si="26"/>
        <v>0</v>
      </c>
      <c r="P290" s="8"/>
    </row>
    <row r="291" spans="1:16" ht="63.75" x14ac:dyDescent="0.25">
      <c r="A291" s="8">
        <v>286</v>
      </c>
      <c r="B291" s="84">
        <v>2060118862</v>
      </c>
      <c r="C291" s="91" t="s">
        <v>669</v>
      </c>
      <c r="D291" s="82" t="s">
        <v>415</v>
      </c>
      <c r="E291" s="8" t="s">
        <v>371</v>
      </c>
      <c r="F291" s="82" t="s">
        <v>365</v>
      </c>
      <c r="G291" s="79" t="s">
        <v>1</v>
      </c>
      <c r="H291" s="16"/>
      <c r="I291" s="16">
        <v>0</v>
      </c>
      <c r="J291" s="84">
        <v>1</v>
      </c>
      <c r="K291" s="47">
        <f t="shared" si="24"/>
        <v>0</v>
      </c>
      <c r="L291" s="61">
        <v>1</v>
      </c>
      <c r="M291" s="47">
        <f t="shared" si="25"/>
        <v>0</v>
      </c>
      <c r="N291" s="16"/>
      <c r="O291" s="25">
        <f t="shared" si="26"/>
        <v>0</v>
      </c>
      <c r="P291" s="8"/>
    </row>
    <row r="292" spans="1:16" ht="38.25" x14ac:dyDescent="0.25">
      <c r="A292" s="8">
        <v>287</v>
      </c>
      <c r="B292" s="84" t="s">
        <v>274</v>
      </c>
      <c r="C292" s="91" t="s">
        <v>670</v>
      </c>
      <c r="D292" s="82" t="s">
        <v>416</v>
      </c>
      <c r="E292" s="8" t="s">
        <v>371</v>
      </c>
      <c r="F292" s="82" t="s">
        <v>365</v>
      </c>
      <c r="G292" s="79" t="s">
        <v>1</v>
      </c>
      <c r="H292" s="16"/>
      <c r="I292" s="16">
        <v>0</v>
      </c>
      <c r="J292" s="84">
        <v>1</v>
      </c>
      <c r="K292" s="47">
        <f t="shared" si="24"/>
        <v>0</v>
      </c>
      <c r="L292" s="61">
        <v>1</v>
      </c>
      <c r="M292" s="47">
        <f t="shared" si="25"/>
        <v>0</v>
      </c>
      <c r="N292" s="16"/>
      <c r="O292" s="25">
        <f t="shared" si="26"/>
        <v>0</v>
      </c>
      <c r="P292" s="8"/>
    </row>
    <row r="293" spans="1:16" ht="38.25" x14ac:dyDescent="0.25">
      <c r="A293" s="8">
        <v>288</v>
      </c>
      <c r="B293" s="84" t="s">
        <v>274</v>
      </c>
      <c r="C293" s="91" t="s">
        <v>664</v>
      </c>
      <c r="D293" s="82" t="s">
        <v>417</v>
      </c>
      <c r="E293" s="8" t="s">
        <v>371</v>
      </c>
      <c r="F293" s="82" t="s">
        <v>365</v>
      </c>
      <c r="G293" s="79" t="s">
        <v>1</v>
      </c>
      <c r="H293" s="16"/>
      <c r="I293" s="16">
        <v>0</v>
      </c>
      <c r="J293" s="84">
        <v>1</v>
      </c>
      <c r="K293" s="47">
        <f t="shared" si="24"/>
        <v>0</v>
      </c>
      <c r="L293" s="61"/>
      <c r="M293" s="47">
        <f t="shared" si="25"/>
        <v>0</v>
      </c>
      <c r="N293" s="16">
        <v>1</v>
      </c>
      <c r="O293" s="25">
        <f t="shared" si="26"/>
        <v>0</v>
      </c>
      <c r="P293" s="8"/>
    </row>
    <row r="294" spans="1:16" ht="63.75" x14ac:dyDescent="0.25">
      <c r="A294" s="8">
        <v>289</v>
      </c>
      <c r="B294" s="84">
        <v>2060118714</v>
      </c>
      <c r="C294" s="91" t="s">
        <v>665</v>
      </c>
      <c r="D294" s="82">
        <v>99500001965</v>
      </c>
      <c r="E294" s="8" t="s">
        <v>371</v>
      </c>
      <c r="F294" s="82" t="s">
        <v>365</v>
      </c>
      <c r="G294" s="79" t="s">
        <v>1</v>
      </c>
      <c r="H294" s="16"/>
      <c r="I294" s="16">
        <v>0</v>
      </c>
      <c r="J294" s="84">
        <v>1</v>
      </c>
      <c r="K294" s="47">
        <f t="shared" si="24"/>
        <v>0</v>
      </c>
      <c r="L294" s="61">
        <v>1</v>
      </c>
      <c r="M294" s="47">
        <f t="shared" si="25"/>
        <v>0</v>
      </c>
      <c r="N294" s="16">
        <v>1</v>
      </c>
      <c r="O294" s="25">
        <f t="shared" si="26"/>
        <v>0</v>
      </c>
      <c r="P294" s="8"/>
    </row>
    <row r="295" spans="1:16" ht="51" x14ac:dyDescent="0.25">
      <c r="A295" s="8">
        <v>290</v>
      </c>
      <c r="B295" s="84">
        <v>2060118715</v>
      </c>
      <c r="C295" s="91" t="s">
        <v>666</v>
      </c>
      <c r="D295" s="82" t="s">
        <v>418</v>
      </c>
      <c r="E295" s="8" t="s">
        <v>371</v>
      </c>
      <c r="F295" s="82" t="s">
        <v>365</v>
      </c>
      <c r="G295" s="79" t="s">
        <v>1</v>
      </c>
      <c r="H295" s="16"/>
      <c r="I295" s="16">
        <v>0</v>
      </c>
      <c r="J295" s="84">
        <v>1</v>
      </c>
      <c r="K295" s="47">
        <f t="shared" si="24"/>
        <v>0</v>
      </c>
      <c r="L295" s="61">
        <v>1</v>
      </c>
      <c r="M295" s="47">
        <f t="shared" si="25"/>
        <v>0</v>
      </c>
      <c r="N295" s="16"/>
      <c r="O295" s="25">
        <f t="shared" si="26"/>
        <v>0</v>
      </c>
      <c r="P295" s="8"/>
    </row>
    <row r="296" spans="1:16" ht="63.75" x14ac:dyDescent="0.25">
      <c r="A296" s="8">
        <v>291</v>
      </c>
      <c r="B296" s="84">
        <v>2060118722</v>
      </c>
      <c r="C296" s="91" t="s">
        <v>667</v>
      </c>
      <c r="D296" s="82">
        <v>6531063020</v>
      </c>
      <c r="E296" s="8" t="s">
        <v>371</v>
      </c>
      <c r="F296" s="82" t="s">
        <v>365</v>
      </c>
      <c r="G296" s="79" t="s">
        <v>1</v>
      </c>
      <c r="H296" s="16"/>
      <c r="I296" s="16">
        <v>0</v>
      </c>
      <c r="J296" s="84">
        <v>1</v>
      </c>
      <c r="K296" s="47">
        <f t="shared" si="24"/>
        <v>0</v>
      </c>
      <c r="L296" s="61"/>
      <c r="M296" s="47">
        <f t="shared" si="25"/>
        <v>0</v>
      </c>
      <c r="N296" s="16">
        <v>1</v>
      </c>
      <c r="O296" s="25">
        <f t="shared" si="26"/>
        <v>0</v>
      </c>
      <c r="P296" s="8"/>
    </row>
    <row r="297" spans="1:16" ht="51" x14ac:dyDescent="0.25">
      <c r="A297" s="8">
        <v>292</v>
      </c>
      <c r="B297" s="84" t="s">
        <v>274</v>
      </c>
      <c r="C297" s="91" t="s">
        <v>668</v>
      </c>
      <c r="D297" s="82">
        <v>6557027010</v>
      </c>
      <c r="E297" s="8" t="s">
        <v>371</v>
      </c>
      <c r="F297" s="82" t="s">
        <v>365</v>
      </c>
      <c r="G297" s="79" t="s">
        <v>1</v>
      </c>
      <c r="H297" s="16"/>
      <c r="I297" s="16">
        <v>0</v>
      </c>
      <c r="J297" s="84">
        <v>1</v>
      </c>
      <c r="K297" s="47">
        <f t="shared" si="24"/>
        <v>0</v>
      </c>
      <c r="L297" s="61">
        <v>1</v>
      </c>
      <c r="M297" s="47">
        <f t="shared" si="25"/>
        <v>0</v>
      </c>
      <c r="N297" s="16"/>
      <c r="O297" s="25">
        <f t="shared" si="26"/>
        <v>0</v>
      </c>
      <c r="P297" s="8"/>
    </row>
    <row r="298" spans="1:16" ht="51" x14ac:dyDescent="0.25">
      <c r="A298" s="8">
        <v>293</v>
      </c>
      <c r="B298" s="84">
        <v>2060118726</v>
      </c>
      <c r="C298" s="91" t="s">
        <v>671</v>
      </c>
      <c r="D298" s="82" t="s">
        <v>419</v>
      </c>
      <c r="E298" s="8" t="s">
        <v>371</v>
      </c>
      <c r="F298" s="82" t="s">
        <v>365</v>
      </c>
      <c r="G298" s="79" t="s">
        <v>1</v>
      </c>
      <c r="H298" s="16"/>
      <c r="I298" s="16">
        <v>0</v>
      </c>
      <c r="J298" s="84">
        <v>1</v>
      </c>
      <c r="K298" s="47">
        <f t="shared" si="24"/>
        <v>0</v>
      </c>
      <c r="L298" s="61">
        <v>1</v>
      </c>
      <c r="M298" s="47">
        <f t="shared" si="25"/>
        <v>0</v>
      </c>
      <c r="N298" s="16"/>
      <c r="O298" s="25">
        <f t="shared" si="26"/>
        <v>0</v>
      </c>
      <c r="P298" s="8"/>
    </row>
    <row r="299" spans="1:16" ht="51" x14ac:dyDescent="0.25">
      <c r="A299" s="8">
        <v>294</v>
      </c>
      <c r="B299" s="84">
        <v>2060118727</v>
      </c>
      <c r="C299" s="91" t="s">
        <v>672</v>
      </c>
      <c r="D299" s="82">
        <v>99500009286</v>
      </c>
      <c r="E299" s="8" t="s">
        <v>371</v>
      </c>
      <c r="F299" s="82" t="s">
        <v>365</v>
      </c>
      <c r="G299" s="79" t="s">
        <v>1</v>
      </c>
      <c r="H299" s="16"/>
      <c r="I299" s="16">
        <v>0</v>
      </c>
      <c r="J299" s="84">
        <v>1</v>
      </c>
      <c r="K299" s="47">
        <f t="shared" si="24"/>
        <v>0</v>
      </c>
      <c r="L299" s="61">
        <v>1</v>
      </c>
      <c r="M299" s="47">
        <f t="shared" si="25"/>
        <v>0</v>
      </c>
      <c r="N299" s="16">
        <v>1</v>
      </c>
      <c r="O299" s="25">
        <f t="shared" si="26"/>
        <v>0</v>
      </c>
      <c r="P299" s="8"/>
    </row>
    <row r="300" spans="1:16" ht="51" x14ac:dyDescent="0.25">
      <c r="A300" s="8">
        <v>295</v>
      </c>
      <c r="B300" s="84">
        <v>2060118730</v>
      </c>
      <c r="C300" s="91" t="s">
        <v>673</v>
      </c>
      <c r="D300" s="82">
        <v>6550040010</v>
      </c>
      <c r="E300" s="8" t="s">
        <v>371</v>
      </c>
      <c r="F300" s="82" t="s">
        <v>365</v>
      </c>
      <c r="G300" s="79" t="s">
        <v>1</v>
      </c>
      <c r="H300" s="16"/>
      <c r="I300" s="16">
        <v>0</v>
      </c>
      <c r="J300" s="84">
        <v>1</v>
      </c>
      <c r="K300" s="47">
        <f t="shared" si="24"/>
        <v>0</v>
      </c>
      <c r="L300" s="61">
        <v>1</v>
      </c>
      <c r="M300" s="47">
        <f t="shared" si="25"/>
        <v>0</v>
      </c>
      <c r="N300" s="16"/>
      <c r="O300" s="25">
        <f t="shared" si="26"/>
        <v>0</v>
      </c>
      <c r="P300" s="8"/>
    </row>
    <row r="301" spans="1:16" ht="63.75" x14ac:dyDescent="0.25">
      <c r="A301" s="8">
        <v>296</v>
      </c>
      <c r="B301" s="84">
        <v>2020518731</v>
      </c>
      <c r="C301" s="91" t="s">
        <v>674</v>
      </c>
      <c r="D301" s="82">
        <v>99500009463</v>
      </c>
      <c r="E301" s="8" t="s">
        <v>371</v>
      </c>
      <c r="F301" s="82" t="s">
        <v>365</v>
      </c>
      <c r="G301" s="79" t="s">
        <v>1</v>
      </c>
      <c r="H301" s="16"/>
      <c r="I301" s="16">
        <v>0</v>
      </c>
      <c r="J301" s="84">
        <v>1</v>
      </c>
      <c r="K301" s="47">
        <f t="shared" si="24"/>
        <v>0</v>
      </c>
      <c r="L301" s="61">
        <v>1</v>
      </c>
      <c r="M301" s="47">
        <f t="shared" si="25"/>
        <v>0</v>
      </c>
      <c r="N301" s="16"/>
      <c r="O301" s="25">
        <f t="shared" si="26"/>
        <v>0</v>
      </c>
      <c r="P301" s="8"/>
    </row>
    <row r="302" spans="1:16" ht="51" x14ac:dyDescent="0.25">
      <c r="A302" s="8">
        <v>297</v>
      </c>
      <c r="B302" s="84">
        <v>2060118734</v>
      </c>
      <c r="C302" s="91" t="s">
        <v>675</v>
      </c>
      <c r="D302" s="82">
        <v>99500007113</v>
      </c>
      <c r="E302" s="8" t="s">
        <v>371</v>
      </c>
      <c r="F302" s="82" t="s">
        <v>365</v>
      </c>
      <c r="G302" s="79" t="s">
        <v>1</v>
      </c>
      <c r="H302" s="16"/>
      <c r="I302" s="16">
        <v>0</v>
      </c>
      <c r="J302" s="84">
        <v>1</v>
      </c>
      <c r="K302" s="47">
        <f t="shared" si="24"/>
        <v>0</v>
      </c>
      <c r="L302" s="61">
        <v>2</v>
      </c>
      <c r="M302" s="47">
        <f t="shared" si="25"/>
        <v>0</v>
      </c>
      <c r="N302" s="16"/>
      <c r="O302" s="25">
        <f t="shared" si="26"/>
        <v>0</v>
      </c>
      <c r="P302" s="8"/>
    </row>
    <row r="303" spans="1:16" ht="51" x14ac:dyDescent="0.25">
      <c r="A303" s="8">
        <v>298</v>
      </c>
      <c r="B303" s="84">
        <v>2060118735</v>
      </c>
      <c r="C303" s="91" t="s">
        <v>676</v>
      </c>
      <c r="D303" s="82">
        <v>99500006180</v>
      </c>
      <c r="E303" s="8" t="s">
        <v>371</v>
      </c>
      <c r="F303" s="82" t="s">
        <v>365</v>
      </c>
      <c r="G303" s="79" t="s">
        <v>1</v>
      </c>
      <c r="H303" s="16"/>
      <c r="I303" s="16">
        <v>0</v>
      </c>
      <c r="J303" s="84">
        <v>1</v>
      </c>
      <c r="K303" s="47">
        <f t="shared" si="24"/>
        <v>0</v>
      </c>
      <c r="L303" s="61"/>
      <c r="M303" s="47">
        <f t="shared" si="25"/>
        <v>0</v>
      </c>
      <c r="N303" s="16"/>
      <c r="O303" s="25">
        <f t="shared" si="26"/>
        <v>0</v>
      </c>
      <c r="P303" s="8"/>
    </row>
    <row r="304" spans="1:16" ht="51" x14ac:dyDescent="0.25">
      <c r="A304" s="8">
        <v>299</v>
      </c>
      <c r="B304" s="84">
        <v>2020500046</v>
      </c>
      <c r="C304" s="91" t="s">
        <v>677</v>
      </c>
      <c r="D304" s="82" t="s">
        <v>423</v>
      </c>
      <c r="E304" s="8" t="s">
        <v>371</v>
      </c>
      <c r="F304" s="82" t="s">
        <v>365</v>
      </c>
      <c r="G304" s="79" t="s">
        <v>1</v>
      </c>
      <c r="H304" s="16"/>
      <c r="I304" s="16">
        <v>0</v>
      </c>
      <c r="J304" s="84">
        <v>1</v>
      </c>
      <c r="K304" s="47">
        <f t="shared" si="24"/>
        <v>0</v>
      </c>
      <c r="L304" s="61"/>
      <c r="M304" s="47">
        <f t="shared" si="25"/>
        <v>0</v>
      </c>
      <c r="N304" s="16"/>
      <c r="O304" s="25">
        <f t="shared" si="26"/>
        <v>0</v>
      </c>
      <c r="P304" s="8"/>
    </row>
    <row r="305" spans="1:16" ht="63.75" x14ac:dyDescent="0.25">
      <c r="A305" s="8">
        <v>300</v>
      </c>
      <c r="B305" s="84">
        <v>2060118742</v>
      </c>
      <c r="C305" s="91" t="s">
        <v>678</v>
      </c>
      <c r="D305" s="82" t="s">
        <v>424</v>
      </c>
      <c r="E305" s="8" t="s">
        <v>371</v>
      </c>
      <c r="F305" s="82" t="s">
        <v>365</v>
      </c>
      <c r="G305" s="79" t="s">
        <v>1</v>
      </c>
      <c r="H305" s="16"/>
      <c r="I305" s="16">
        <v>0</v>
      </c>
      <c r="J305" s="84">
        <v>1</v>
      </c>
      <c r="K305" s="47">
        <f t="shared" si="24"/>
        <v>0</v>
      </c>
      <c r="L305" s="61"/>
      <c r="M305" s="47">
        <f t="shared" si="25"/>
        <v>0</v>
      </c>
      <c r="N305" s="16"/>
      <c r="O305" s="25">
        <f t="shared" si="26"/>
        <v>0</v>
      </c>
      <c r="P305" s="8"/>
    </row>
    <row r="306" spans="1:16" ht="63.75" x14ac:dyDescent="0.25">
      <c r="A306" s="8">
        <v>301</v>
      </c>
      <c r="B306" s="84">
        <v>2060118741</v>
      </c>
      <c r="C306" s="91" t="s">
        <v>679</v>
      </c>
      <c r="D306" s="82" t="s">
        <v>425</v>
      </c>
      <c r="E306" s="8" t="s">
        <v>371</v>
      </c>
      <c r="F306" s="82" t="s">
        <v>365</v>
      </c>
      <c r="G306" s="79" t="s">
        <v>1</v>
      </c>
      <c r="H306" s="16"/>
      <c r="I306" s="16">
        <v>0</v>
      </c>
      <c r="J306" s="84">
        <v>1</v>
      </c>
      <c r="K306" s="47">
        <f t="shared" si="24"/>
        <v>0</v>
      </c>
      <c r="L306" s="61"/>
      <c r="M306" s="47">
        <f t="shared" si="25"/>
        <v>0</v>
      </c>
      <c r="N306" s="16"/>
      <c r="O306" s="25">
        <f t="shared" si="26"/>
        <v>0</v>
      </c>
      <c r="P306" s="8"/>
    </row>
    <row r="307" spans="1:16" ht="51" x14ac:dyDescent="0.25">
      <c r="A307" s="8">
        <v>302</v>
      </c>
      <c r="B307" s="84">
        <v>2020918743</v>
      </c>
      <c r="C307" s="91" t="s">
        <v>680</v>
      </c>
      <c r="D307" s="82" t="s">
        <v>426</v>
      </c>
      <c r="E307" s="8" t="s">
        <v>371</v>
      </c>
      <c r="F307" s="82" t="s">
        <v>365</v>
      </c>
      <c r="G307" s="79" t="s">
        <v>1</v>
      </c>
      <c r="H307" s="16"/>
      <c r="I307" s="16">
        <v>0</v>
      </c>
      <c r="J307" s="84">
        <v>1</v>
      </c>
      <c r="K307" s="47">
        <f t="shared" si="24"/>
        <v>0</v>
      </c>
      <c r="L307" s="61"/>
      <c r="M307" s="47">
        <f t="shared" si="25"/>
        <v>0</v>
      </c>
      <c r="N307" s="16"/>
      <c r="O307" s="25">
        <f t="shared" si="26"/>
        <v>0</v>
      </c>
      <c r="P307" s="8"/>
    </row>
    <row r="308" spans="1:16" ht="63.75" x14ac:dyDescent="0.25">
      <c r="A308" s="8">
        <v>303</v>
      </c>
      <c r="B308" s="84">
        <v>2060118744</v>
      </c>
      <c r="C308" s="91" t="s">
        <v>681</v>
      </c>
      <c r="D308" s="82">
        <v>99500008819</v>
      </c>
      <c r="E308" s="8" t="s">
        <v>371</v>
      </c>
      <c r="F308" s="82" t="s">
        <v>365</v>
      </c>
      <c r="G308" s="79" t="s">
        <v>1</v>
      </c>
      <c r="H308" s="16"/>
      <c r="I308" s="16">
        <v>0</v>
      </c>
      <c r="J308" s="84">
        <v>1</v>
      </c>
      <c r="K308" s="47">
        <f t="shared" si="24"/>
        <v>0</v>
      </c>
      <c r="L308" s="61"/>
      <c r="M308" s="47">
        <f t="shared" si="25"/>
        <v>0</v>
      </c>
      <c r="N308" s="16"/>
      <c r="O308" s="25">
        <f t="shared" si="26"/>
        <v>0</v>
      </c>
      <c r="P308" s="8"/>
    </row>
    <row r="309" spans="1:16" ht="63.75" x14ac:dyDescent="0.25">
      <c r="A309" s="8">
        <v>304</v>
      </c>
      <c r="B309" s="84">
        <v>2060118745</v>
      </c>
      <c r="C309" s="91" t="s">
        <v>682</v>
      </c>
      <c r="D309" s="82">
        <v>2200869</v>
      </c>
      <c r="E309" s="8" t="s">
        <v>371</v>
      </c>
      <c r="F309" s="82" t="s">
        <v>365</v>
      </c>
      <c r="G309" s="79" t="s">
        <v>63</v>
      </c>
      <c r="H309" s="16"/>
      <c r="I309" s="16">
        <v>0</v>
      </c>
      <c r="J309" s="84">
        <v>1</v>
      </c>
      <c r="K309" s="47">
        <f t="shared" si="24"/>
        <v>0</v>
      </c>
      <c r="L309" s="61"/>
      <c r="M309" s="47">
        <f t="shared" si="25"/>
        <v>0</v>
      </c>
      <c r="N309" s="16"/>
      <c r="O309" s="25">
        <f t="shared" si="26"/>
        <v>0</v>
      </c>
      <c r="P309" s="8"/>
    </row>
    <row r="310" spans="1:16" ht="51" x14ac:dyDescent="0.25">
      <c r="A310" s="8">
        <v>305</v>
      </c>
      <c r="B310" s="84">
        <v>2060118834</v>
      </c>
      <c r="C310" s="91" t="s">
        <v>683</v>
      </c>
      <c r="D310" s="82">
        <v>6090048010</v>
      </c>
      <c r="E310" s="8" t="s">
        <v>371</v>
      </c>
      <c r="F310" s="82" t="s">
        <v>365</v>
      </c>
      <c r="G310" s="79" t="s">
        <v>1</v>
      </c>
      <c r="H310" s="16"/>
      <c r="I310" s="16">
        <v>0</v>
      </c>
      <c r="J310" s="84">
        <v>1</v>
      </c>
      <c r="K310" s="47">
        <f t="shared" si="24"/>
        <v>0</v>
      </c>
      <c r="L310" s="61"/>
      <c r="M310" s="47">
        <f t="shared" si="25"/>
        <v>0</v>
      </c>
      <c r="N310" s="16"/>
      <c r="O310" s="25">
        <f t="shared" si="26"/>
        <v>0</v>
      </c>
      <c r="P310" s="8"/>
    </row>
    <row r="311" spans="1:16" ht="51" x14ac:dyDescent="0.25">
      <c r="A311" s="8">
        <v>306</v>
      </c>
      <c r="B311" s="84">
        <v>2060118753</v>
      </c>
      <c r="C311" s="91" t="s">
        <v>684</v>
      </c>
      <c r="D311" s="82">
        <v>6510037670</v>
      </c>
      <c r="E311" s="8" t="s">
        <v>371</v>
      </c>
      <c r="F311" s="82" t="s">
        <v>365</v>
      </c>
      <c r="G311" s="79" t="s">
        <v>1</v>
      </c>
      <c r="H311" s="16"/>
      <c r="I311" s="16">
        <v>0</v>
      </c>
      <c r="J311" s="84">
        <v>1</v>
      </c>
      <c r="K311" s="47">
        <f t="shared" si="24"/>
        <v>0</v>
      </c>
      <c r="L311" s="61"/>
      <c r="M311" s="47">
        <f t="shared" si="25"/>
        <v>0</v>
      </c>
      <c r="N311" s="16"/>
      <c r="O311" s="25">
        <f t="shared" si="26"/>
        <v>0</v>
      </c>
      <c r="P311" s="8"/>
    </row>
    <row r="312" spans="1:16" ht="51" x14ac:dyDescent="0.25">
      <c r="A312" s="8">
        <v>307</v>
      </c>
      <c r="B312" s="84">
        <v>2060118754</v>
      </c>
      <c r="C312" s="91" t="s">
        <v>685</v>
      </c>
      <c r="D312" s="82">
        <v>6510044680</v>
      </c>
      <c r="E312" s="8" t="s">
        <v>371</v>
      </c>
      <c r="F312" s="82" t="s">
        <v>365</v>
      </c>
      <c r="G312" s="79" t="s">
        <v>1</v>
      </c>
      <c r="H312" s="16"/>
      <c r="I312" s="16">
        <v>0</v>
      </c>
      <c r="J312" s="84">
        <v>1</v>
      </c>
      <c r="K312" s="47">
        <f t="shared" si="24"/>
        <v>0</v>
      </c>
      <c r="L312" s="61"/>
      <c r="M312" s="47">
        <f t="shared" si="25"/>
        <v>0</v>
      </c>
      <c r="N312" s="16"/>
      <c r="O312" s="25">
        <f t="shared" si="26"/>
        <v>0</v>
      </c>
      <c r="P312" s="8"/>
    </row>
    <row r="313" spans="1:16" ht="63.75" x14ac:dyDescent="0.25">
      <c r="A313" s="8">
        <v>308</v>
      </c>
      <c r="B313" s="84">
        <v>2060118756</v>
      </c>
      <c r="C313" s="91" t="s">
        <v>686</v>
      </c>
      <c r="D313" s="82">
        <v>65100004029</v>
      </c>
      <c r="E313" s="8" t="s">
        <v>371</v>
      </c>
      <c r="F313" s="82" t="s">
        <v>365</v>
      </c>
      <c r="G313" s="79" t="s">
        <v>1</v>
      </c>
      <c r="H313" s="16"/>
      <c r="I313" s="16">
        <v>0</v>
      </c>
      <c r="J313" s="84">
        <v>1</v>
      </c>
      <c r="K313" s="47">
        <f t="shared" si="24"/>
        <v>0</v>
      </c>
      <c r="L313" s="61"/>
      <c r="M313" s="47">
        <f t="shared" si="25"/>
        <v>0</v>
      </c>
      <c r="N313" s="16"/>
      <c r="O313" s="25">
        <f t="shared" si="26"/>
        <v>0</v>
      </c>
      <c r="P313" s="8"/>
    </row>
    <row r="314" spans="1:16" ht="63.75" x14ac:dyDescent="0.25">
      <c r="A314" s="8">
        <v>309</v>
      </c>
      <c r="B314" s="84">
        <v>2060118758</v>
      </c>
      <c r="C314" s="91" t="s">
        <v>687</v>
      </c>
      <c r="D314" s="82">
        <v>65100009232</v>
      </c>
      <c r="E314" s="8" t="s">
        <v>371</v>
      </c>
      <c r="F314" s="82" t="s">
        <v>365</v>
      </c>
      <c r="G314" s="79" t="s">
        <v>1</v>
      </c>
      <c r="H314" s="16"/>
      <c r="I314" s="16">
        <v>0</v>
      </c>
      <c r="J314" s="84">
        <v>1</v>
      </c>
      <c r="K314" s="47">
        <f t="shared" si="24"/>
        <v>0</v>
      </c>
      <c r="L314" s="61"/>
      <c r="M314" s="47">
        <f t="shared" si="25"/>
        <v>0</v>
      </c>
      <c r="N314" s="16"/>
      <c r="O314" s="25">
        <f t="shared" si="26"/>
        <v>0</v>
      </c>
      <c r="P314" s="8"/>
    </row>
    <row r="315" spans="1:16" ht="51" x14ac:dyDescent="0.25">
      <c r="A315" s="8">
        <v>310</v>
      </c>
      <c r="B315" s="84">
        <v>2060118761</v>
      </c>
      <c r="C315" s="91" t="s">
        <v>688</v>
      </c>
      <c r="D315" s="82">
        <v>6510002690</v>
      </c>
      <c r="E315" s="8" t="s">
        <v>371</v>
      </c>
      <c r="F315" s="82" t="s">
        <v>365</v>
      </c>
      <c r="G315" s="79" t="s">
        <v>1</v>
      </c>
      <c r="H315" s="16"/>
      <c r="I315" s="16">
        <v>0</v>
      </c>
      <c r="J315" s="84">
        <v>1</v>
      </c>
      <c r="K315" s="47">
        <f t="shared" si="24"/>
        <v>0</v>
      </c>
      <c r="L315" s="61"/>
      <c r="M315" s="47">
        <f t="shared" si="25"/>
        <v>0</v>
      </c>
      <c r="N315" s="16"/>
      <c r="O315" s="25">
        <f t="shared" si="26"/>
        <v>0</v>
      </c>
      <c r="P315" s="8"/>
    </row>
    <row r="316" spans="1:16" ht="63.75" x14ac:dyDescent="0.25">
      <c r="A316" s="8">
        <v>311</v>
      </c>
      <c r="B316" s="84">
        <v>2060118762</v>
      </c>
      <c r="C316" s="91" t="s">
        <v>689</v>
      </c>
      <c r="D316" s="82">
        <v>6510081680</v>
      </c>
      <c r="E316" s="8" t="s">
        <v>371</v>
      </c>
      <c r="F316" s="82" t="s">
        <v>365</v>
      </c>
      <c r="G316" s="79" t="s">
        <v>1</v>
      </c>
      <c r="H316" s="16"/>
      <c r="I316" s="16">
        <v>0</v>
      </c>
      <c r="J316" s="84">
        <v>1</v>
      </c>
      <c r="K316" s="47">
        <f t="shared" si="24"/>
        <v>0</v>
      </c>
      <c r="L316" s="61"/>
      <c r="M316" s="47">
        <f t="shared" si="25"/>
        <v>0</v>
      </c>
      <c r="N316" s="16"/>
      <c r="O316" s="25">
        <f t="shared" si="26"/>
        <v>0</v>
      </c>
      <c r="P316" s="8"/>
    </row>
    <row r="317" spans="1:16" ht="63.75" x14ac:dyDescent="0.25">
      <c r="A317" s="8">
        <v>312</v>
      </c>
      <c r="B317" s="84">
        <v>2060118765</v>
      </c>
      <c r="C317" s="91" t="s">
        <v>690</v>
      </c>
      <c r="D317" s="82">
        <v>6510098680</v>
      </c>
      <c r="E317" s="8" t="s">
        <v>371</v>
      </c>
      <c r="F317" s="82" t="s">
        <v>365</v>
      </c>
      <c r="G317" s="79" t="s">
        <v>1</v>
      </c>
      <c r="H317" s="16"/>
      <c r="I317" s="16">
        <v>0</v>
      </c>
      <c r="J317" s="84">
        <v>1</v>
      </c>
      <c r="K317" s="47">
        <f t="shared" si="24"/>
        <v>0</v>
      </c>
      <c r="L317" s="61"/>
      <c r="M317" s="47">
        <f t="shared" si="25"/>
        <v>0</v>
      </c>
      <c r="N317" s="16"/>
      <c r="O317" s="25">
        <f t="shared" si="26"/>
        <v>0</v>
      </c>
      <c r="P317" s="8"/>
    </row>
    <row r="318" spans="1:16" ht="63.75" x14ac:dyDescent="0.25">
      <c r="A318" s="8">
        <v>313</v>
      </c>
      <c r="B318" s="84">
        <v>2060118766</v>
      </c>
      <c r="C318" s="91" t="s">
        <v>691</v>
      </c>
      <c r="D318" s="82" t="s">
        <v>618</v>
      </c>
      <c r="E318" s="8" t="s">
        <v>371</v>
      </c>
      <c r="F318" s="82" t="s">
        <v>365</v>
      </c>
      <c r="G318" s="79" t="s">
        <v>1</v>
      </c>
      <c r="H318" s="16"/>
      <c r="I318" s="16">
        <v>0</v>
      </c>
      <c r="J318" s="84">
        <v>1</v>
      </c>
      <c r="K318" s="47">
        <f t="shared" si="24"/>
        <v>0</v>
      </c>
      <c r="L318" s="61"/>
      <c r="M318" s="47">
        <f t="shared" si="25"/>
        <v>0</v>
      </c>
      <c r="N318" s="16"/>
      <c r="O318" s="25">
        <f t="shared" si="26"/>
        <v>0</v>
      </c>
      <c r="P318" s="8"/>
    </row>
    <row r="319" spans="1:16" ht="51" x14ac:dyDescent="0.25">
      <c r="A319" s="8">
        <v>314</v>
      </c>
      <c r="B319" s="84">
        <v>2060118770</v>
      </c>
      <c r="C319" s="91" t="s">
        <v>692</v>
      </c>
      <c r="D319" s="82">
        <v>6532005660</v>
      </c>
      <c r="E319" s="8" t="s">
        <v>371</v>
      </c>
      <c r="F319" s="82" t="s">
        <v>365</v>
      </c>
      <c r="G319" s="79" t="s">
        <v>1</v>
      </c>
      <c r="H319" s="16"/>
      <c r="I319" s="16">
        <v>0</v>
      </c>
      <c r="J319" s="84">
        <v>1</v>
      </c>
      <c r="K319" s="47">
        <f t="shared" si="24"/>
        <v>0</v>
      </c>
      <c r="L319" s="61"/>
      <c r="M319" s="47">
        <f t="shared" si="25"/>
        <v>0</v>
      </c>
      <c r="N319" s="16"/>
      <c r="O319" s="25">
        <f t="shared" si="26"/>
        <v>0</v>
      </c>
      <c r="P319" s="8"/>
    </row>
    <row r="320" spans="1:16" ht="82.35" customHeight="1" x14ac:dyDescent="0.25">
      <c r="A320" s="8">
        <v>315</v>
      </c>
      <c r="B320" s="84">
        <v>2060118772</v>
      </c>
      <c r="C320" s="91" t="s">
        <v>693</v>
      </c>
      <c r="D320" s="82">
        <v>99500011222</v>
      </c>
      <c r="E320" s="8" t="s">
        <v>371</v>
      </c>
      <c r="F320" s="82" t="s">
        <v>365</v>
      </c>
      <c r="G320" s="79" t="s">
        <v>1</v>
      </c>
      <c r="H320" s="16"/>
      <c r="I320" s="16">
        <v>0</v>
      </c>
      <c r="J320" s="84">
        <v>1</v>
      </c>
      <c r="K320" s="47">
        <f t="shared" si="24"/>
        <v>0</v>
      </c>
      <c r="L320" s="61"/>
      <c r="M320" s="47">
        <f t="shared" si="25"/>
        <v>0</v>
      </c>
      <c r="N320" s="16"/>
      <c r="O320" s="25">
        <f t="shared" si="26"/>
        <v>0</v>
      </c>
      <c r="P320" s="8"/>
    </row>
    <row r="321" spans="1:16" ht="63.75" x14ac:dyDescent="0.25">
      <c r="A321" s="8">
        <v>316</v>
      </c>
      <c r="B321" s="84">
        <v>2070818776</v>
      </c>
      <c r="C321" s="91" t="s">
        <v>610</v>
      </c>
      <c r="D321" s="82" t="s">
        <v>430</v>
      </c>
      <c r="E321" s="8" t="s">
        <v>371</v>
      </c>
      <c r="F321" s="82" t="s">
        <v>365</v>
      </c>
      <c r="G321" s="79" t="s">
        <v>1</v>
      </c>
      <c r="H321" s="16"/>
      <c r="I321" s="16">
        <v>0</v>
      </c>
      <c r="J321" s="84">
        <v>1</v>
      </c>
      <c r="K321" s="47">
        <f t="shared" si="24"/>
        <v>0</v>
      </c>
      <c r="L321" s="61"/>
      <c r="M321" s="47">
        <f t="shared" si="25"/>
        <v>0</v>
      </c>
      <c r="N321" s="16"/>
      <c r="O321" s="25">
        <f t="shared" si="26"/>
        <v>0</v>
      </c>
      <c r="P321" s="8"/>
    </row>
    <row r="322" spans="1:16" ht="63.75" x14ac:dyDescent="0.25">
      <c r="A322" s="8">
        <v>317</v>
      </c>
      <c r="B322" s="84">
        <v>2020518777</v>
      </c>
      <c r="C322" s="91" t="s">
        <v>611</v>
      </c>
      <c r="D322" s="82" t="s">
        <v>431</v>
      </c>
      <c r="E322" s="8" t="s">
        <v>371</v>
      </c>
      <c r="F322" s="82" t="s">
        <v>365</v>
      </c>
      <c r="G322" s="79" t="s">
        <v>1</v>
      </c>
      <c r="H322" s="16"/>
      <c r="I322" s="16">
        <v>0</v>
      </c>
      <c r="J322" s="84">
        <v>1</v>
      </c>
      <c r="K322" s="47">
        <f t="shared" si="24"/>
        <v>0</v>
      </c>
      <c r="L322" s="61"/>
      <c r="M322" s="47">
        <f t="shared" si="25"/>
        <v>0</v>
      </c>
      <c r="N322" s="16"/>
      <c r="O322" s="25">
        <f t="shared" si="26"/>
        <v>0</v>
      </c>
      <c r="P322" s="8"/>
    </row>
    <row r="323" spans="1:16" ht="63.75" x14ac:dyDescent="0.25">
      <c r="A323" s="8">
        <v>318</v>
      </c>
      <c r="B323" s="84">
        <v>2020518779</v>
      </c>
      <c r="C323" s="91" t="s">
        <v>612</v>
      </c>
      <c r="D323" s="82">
        <v>50080723</v>
      </c>
      <c r="E323" s="8" t="s">
        <v>371</v>
      </c>
      <c r="F323" s="82" t="s">
        <v>365</v>
      </c>
      <c r="G323" s="79" t="s">
        <v>1</v>
      </c>
      <c r="H323" s="16"/>
      <c r="I323" s="16">
        <v>0</v>
      </c>
      <c r="J323" s="84">
        <v>1</v>
      </c>
      <c r="K323" s="47">
        <f t="shared" si="24"/>
        <v>0</v>
      </c>
      <c r="L323" s="61"/>
      <c r="M323" s="47">
        <f t="shared" si="25"/>
        <v>0</v>
      </c>
      <c r="N323" s="16"/>
      <c r="O323" s="25">
        <f t="shared" si="26"/>
        <v>0</v>
      </c>
      <c r="P323" s="8"/>
    </row>
    <row r="324" spans="1:16" ht="51" x14ac:dyDescent="0.25">
      <c r="A324" s="8">
        <v>319</v>
      </c>
      <c r="B324" s="84">
        <v>2060118780</v>
      </c>
      <c r="C324" s="91" t="s">
        <v>694</v>
      </c>
      <c r="D324" s="82">
        <v>3300019</v>
      </c>
      <c r="E324" s="8" t="s">
        <v>371</v>
      </c>
      <c r="F324" s="82" t="s">
        <v>365</v>
      </c>
      <c r="G324" s="79" t="s">
        <v>63</v>
      </c>
      <c r="H324" s="16"/>
      <c r="I324" s="16"/>
      <c r="J324" s="84"/>
      <c r="K324" s="47">
        <f t="shared" si="24"/>
        <v>0</v>
      </c>
      <c r="L324" s="61">
        <v>100</v>
      </c>
      <c r="M324" s="47">
        <f t="shared" si="25"/>
        <v>0</v>
      </c>
      <c r="N324" s="16"/>
      <c r="O324" s="25">
        <f t="shared" si="26"/>
        <v>0</v>
      </c>
      <c r="P324" s="8"/>
    </row>
    <row r="325" spans="1:16" ht="51" x14ac:dyDescent="0.25">
      <c r="A325" s="8">
        <v>320</v>
      </c>
      <c r="B325" s="84">
        <v>2060118785</v>
      </c>
      <c r="C325" s="91" t="s">
        <v>695</v>
      </c>
      <c r="D325" s="82">
        <v>6972201016</v>
      </c>
      <c r="E325" s="8" t="s">
        <v>371</v>
      </c>
      <c r="F325" s="82" t="s">
        <v>365</v>
      </c>
      <c r="G325" s="79" t="s">
        <v>1</v>
      </c>
      <c r="H325" s="16"/>
      <c r="I325" s="16"/>
      <c r="J325" s="84"/>
      <c r="K325" s="47">
        <f t="shared" si="24"/>
        <v>0</v>
      </c>
      <c r="L325" s="61"/>
      <c r="M325" s="47">
        <f t="shared" si="25"/>
        <v>0</v>
      </c>
      <c r="N325" s="16"/>
      <c r="O325" s="25">
        <f t="shared" si="26"/>
        <v>0</v>
      </c>
      <c r="P325" s="8"/>
    </row>
    <row r="326" spans="1:16" ht="51" x14ac:dyDescent="0.25">
      <c r="A326" s="8">
        <v>321</v>
      </c>
      <c r="B326" s="84">
        <v>2060118790</v>
      </c>
      <c r="C326" s="91" t="s">
        <v>696</v>
      </c>
      <c r="D326" s="82" t="s">
        <v>432</v>
      </c>
      <c r="E326" s="8" t="s">
        <v>371</v>
      </c>
      <c r="F326" s="82" t="s">
        <v>365</v>
      </c>
      <c r="G326" s="79" t="s">
        <v>1</v>
      </c>
      <c r="H326" s="16"/>
      <c r="I326" s="16"/>
      <c r="J326" s="84"/>
      <c r="K326" s="47">
        <f t="shared" ref="K326:K341" si="28">I326*J326</f>
        <v>0</v>
      </c>
      <c r="L326" s="61"/>
      <c r="M326" s="47">
        <f t="shared" ref="M326:M356" si="29">I326*L326</f>
        <v>0</v>
      </c>
      <c r="N326" s="16">
        <v>1</v>
      </c>
      <c r="O326" s="25">
        <f t="shared" ref="O326:O356" si="30">N326*I326</f>
        <v>0</v>
      </c>
      <c r="P326" s="8"/>
    </row>
    <row r="327" spans="1:16" ht="51" x14ac:dyDescent="0.25">
      <c r="A327" s="8">
        <v>322</v>
      </c>
      <c r="B327" s="84">
        <v>2060118791</v>
      </c>
      <c r="C327" s="91" t="s">
        <v>657</v>
      </c>
      <c r="D327" s="82">
        <v>99500009663</v>
      </c>
      <c r="E327" s="10" t="s">
        <v>655</v>
      </c>
      <c r="F327" s="82" t="s">
        <v>365</v>
      </c>
      <c r="G327" s="79" t="s">
        <v>1</v>
      </c>
      <c r="H327" s="16"/>
      <c r="I327" s="16"/>
      <c r="J327" s="84"/>
      <c r="K327" s="47">
        <f t="shared" si="28"/>
        <v>0</v>
      </c>
      <c r="L327" s="84"/>
      <c r="M327" s="47">
        <f t="shared" si="29"/>
        <v>0</v>
      </c>
      <c r="N327" s="16">
        <v>1</v>
      </c>
      <c r="O327" s="25">
        <f t="shared" si="30"/>
        <v>0</v>
      </c>
      <c r="P327" s="8"/>
    </row>
    <row r="328" spans="1:16" ht="51" x14ac:dyDescent="0.25">
      <c r="A328" s="8">
        <v>323</v>
      </c>
      <c r="B328" s="84">
        <v>2060118792</v>
      </c>
      <c r="C328" s="91" t="s">
        <v>658</v>
      </c>
      <c r="D328" s="92" t="s">
        <v>433</v>
      </c>
      <c r="E328" s="10" t="s">
        <v>655</v>
      </c>
      <c r="F328" s="82" t="s">
        <v>365</v>
      </c>
      <c r="G328" s="79" t="s">
        <v>1</v>
      </c>
      <c r="H328" s="16"/>
      <c r="I328" s="16"/>
      <c r="J328" s="84"/>
      <c r="K328" s="47">
        <f t="shared" si="28"/>
        <v>0</v>
      </c>
      <c r="L328" s="84"/>
      <c r="M328" s="47">
        <f t="shared" si="29"/>
        <v>0</v>
      </c>
      <c r="N328" s="16">
        <v>1</v>
      </c>
      <c r="O328" s="25">
        <f t="shared" si="30"/>
        <v>0</v>
      </c>
      <c r="P328" s="8"/>
    </row>
    <row r="329" spans="1:16" ht="51" x14ac:dyDescent="0.25">
      <c r="A329" s="8">
        <v>324</v>
      </c>
      <c r="B329" s="84">
        <v>2060118793</v>
      </c>
      <c r="C329" s="67" t="s">
        <v>659</v>
      </c>
      <c r="D329" s="82">
        <v>99500009791</v>
      </c>
      <c r="E329" s="10" t="s">
        <v>655</v>
      </c>
      <c r="F329" s="82" t="s">
        <v>365</v>
      </c>
      <c r="G329" s="79" t="s">
        <v>1</v>
      </c>
      <c r="H329" s="16"/>
      <c r="I329" s="16"/>
      <c r="J329" s="84"/>
      <c r="K329" s="47">
        <f t="shared" si="28"/>
        <v>0</v>
      </c>
      <c r="L329" s="84"/>
      <c r="M329" s="47">
        <f t="shared" si="29"/>
        <v>0</v>
      </c>
      <c r="N329" s="16">
        <v>1</v>
      </c>
      <c r="O329" s="25">
        <f t="shared" si="30"/>
        <v>0</v>
      </c>
      <c r="P329" s="8"/>
    </row>
    <row r="330" spans="1:16" ht="51" x14ac:dyDescent="0.25">
      <c r="A330" s="8">
        <v>325</v>
      </c>
      <c r="B330" s="84">
        <v>2060118794</v>
      </c>
      <c r="C330" s="91" t="s">
        <v>697</v>
      </c>
      <c r="D330" s="82" t="s">
        <v>434</v>
      </c>
      <c r="E330" s="8" t="s">
        <v>371</v>
      </c>
      <c r="F330" s="82" t="s">
        <v>365</v>
      </c>
      <c r="G330" s="79" t="s">
        <v>1</v>
      </c>
      <c r="H330" s="16"/>
      <c r="I330" s="16"/>
      <c r="J330" s="84"/>
      <c r="K330" s="47">
        <f t="shared" si="28"/>
        <v>0</v>
      </c>
      <c r="L330" s="61">
        <v>1</v>
      </c>
      <c r="M330" s="47">
        <f t="shared" si="29"/>
        <v>0</v>
      </c>
      <c r="N330" s="16"/>
      <c r="O330" s="25">
        <f t="shared" si="30"/>
        <v>0</v>
      </c>
      <c r="P330" s="8"/>
    </row>
    <row r="331" spans="1:16" ht="51" x14ac:dyDescent="0.25">
      <c r="A331" s="8">
        <v>326</v>
      </c>
      <c r="B331" s="84">
        <v>2060118795</v>
      </c>
      <c r="C331" s="91" t="s">
        <v>698</v>
      </c>
      <c r="D331" s="82" t="s">
        <v>435</v>
      </c>
      <c r="E331" s="8" t="s">
        <v>371</v>
      </c>
      <c r="F331" s="82" t="s">
        <v>365</v>
      </c>
      <c r="G331" s="79" t="s">
        <v>1</v>
      </c>
      <c r="H331" s="16"/>
      <c r="I331" s="16"/>
      <c r="J331" s="84"/>
      <c r="K331" s="47">
        <f t="shared" si="28"/>
        <v>0</v>
      </c>
      <c r="L331" s="61">
        <v>1</v>
      </c>
      <c r="M331" s="47">
        <f t="shared" si="29"/>
        <v>0</v>
      </c>
      <c r="N331" s="16"/>
      <c r="O331" s="25">
        <f t="shared" si="30"/>
        <v>0</v>
      </c>
      <c r="P331" s="8"/>
    </row>
    <row r="332" spans="1:16" ht="51" x14ac:dyDescent="0.25">
      <c r="A332" s="8">
        <v>327</v>
      </c>
      <c r="B332" s="84">
        <v>2060118796</v>
      </c>
      <c r="C332" s="91" t="s">
        <v>699</v>
      </c>
      <c r="D332" s="82" t="s">
        <v>436</v>
      </c>
      <c r="E332" s="8" t="s">
        <v>371</v>
      </c>
      <c r="F332" s="82" t="s">
        <v>365</v>
      </c>
      <c r="G332" s="79" t="s">
        <v>1</v>
      </c>
      <c r="H332" s="16"/>
      <c r="I332" s="16"/>
      <c r="J332" s="84"/>
      <c r="K332" s="47">
        <f t="shared" si="28"/>
        <v>0</v>
      </c>
      <c r="L332" s="61">
        <v>1</v>
      </c>
      <c r="M332" s="47">
        <f t="shared" si="29"/>
        <v>0</v>
      </c>
      <c r="N332" s="16"/>
      <c r="O332" s="25">
        <f t="shared" si="30"/>
        <v>0</v>
      </c>
      <c r="P332" s="8"/>
    </row>
    <row r="333" spans="1:16" ht="63.75" x14ac:dyDescent="0.25">
      <c r="A333" s="8">
        <v>328</v>
      </c>
      <c r="B333" s="84">
        <v>2020618800</v>
      </c>
      <c r="C333" s="91" t="s">
        <v>613</v>
      </c>
      <c r="D333" s="82" t="s">
        <v>437</v>
      </c>
      <c r="E333" s="8" t="s">
        <v>371</v>
      </c>
      <c r="F333" s="82" t="s">
        <v>365</v>
      </c>
      <c r="G333" s="79" t="s">
        <v>1</v>
      </c>
      <c r="H333" s="16"/>
      <c r="I333" s="16">
        <v>0</v>
      </c>
      <c r="J333" s="84">
        <v>1</v>
      </c>
      <c r="K333" s="47">
        <f t="shared" si="28"/>
        <v>0</v>
      </c>
      <c r="L333" s="61"/>
      <c r="M333" s="47">
        <f t="shared" si="29"/>
        <v>0</v>
      </c>
      <c r="N333" s="16"/>
      <c r="O333" s="25">
        <f t="shared" si="30"/>
        <v>0</v>
      </c>
      <c r="P333" s="8"/>
    </row>
    <row r="334" spans="1:16" ht="63.75" x14ac:dyDescent="0.25">
      <c r="A334" s="8">
        <v>329</v>
      </c>
      <c r="B334" s="84">
        <v>2060118806</v>
      </c>
      <c r="C334" s="91" t="s">
        <v>700</v>
      </c>
      <c r="D334" s="82">
        <v>99500010544</v>
      </c>
      <c r="E334" s="8" t="s">
        <v>371</v>
      </c>
      <c r="F334" s="82" t="s">
        <v>365</v>
      </c>
      <c r="G334" s="79" t="s">
        <v>1</v>
      </c>
      <c r="H334" s="16"/>
      <c r="I334" s="16"/>
      <c r="J334" s="84"/>
      <c r="K334" s="47">
        <f t="shared" si="28"/>
        <v>0</v>
      </c>
      <c r="L334" s="61"/>
      <c r="M334" s="47">
        <f t="shared" si="29"/>
        <v>0</v>
      </c>
      <c r="N334" s="16">
        <v>1</v>
      </c>
      <c r="O334" s="25">
        <f t="shared" si="30"/>
        <v>0</v>
      </c>
      <c r="P334" s="8"/>
    </row>
    <row r="335" spans="1:16" ht="63.75" x14ac:dyDescent="0.25">
      <c r="A335" s="8">
        <v>330</v>
      </c>
      <c r="B335" s="84">
        <v>2060118807</v>
      </c>
      <c r="C335" s="91" t="s">
        <v>701</v>
      </c>
      <c r="D335" s="82">
        <v>6541062010</v>
      </c>
      <c r="E335" s="8" t="s">
        <v>371</v>
      </c>
      <c r="F335" s="82" t="s">
        <v>365</v>
      </c>
      <c r="G335" s="79" t="s">
        <v>1</v>
      </c>
      <c r="H335" s="16"/>
      <c r="I335" s="16"/>
      <c r="J335" s="84"/>
      <c r="K335" s="47">
        <f t="shared" si="28"/>
        <v>0</v>
      </c>
      <c r="L335" s="61">
        <v>1</v>
      </c>
      <c r="M335" s="47">
        <f t="shared" si="29"/>
        <v>0</v>
      </c>
      <c r="N335" s="16"/>
      <c r="O335" s="25">
        <f t="shared" si="30"/>
        <v>0</v>
      </c>
      <c r="P335" s="8"/>
    </row>
    <row r="336" spans="1:16" ht="63.75" x14ac:dyDescent="0.25">
      <c r="A336" s="8">
        <v>331</v>
      </c>
      <c r="B336" s="84">
        <v>2021018808</v>
      </c>
      <c r="C336" s="91" t="s">
        <v>614</v>
      </c>
      <c r="D336" s="82" t="s">
        <v>438</v>
      </c>
      <c r="E336" s="8" t="s">
        <v>371</v>
      </c>
      <c r="F336" s="82" t="s">
        <v>365</v>
      </c>
      <c r="G336" s="79" t="s">
        <v>1</v>
      </c>
      <c r="H336" s="16"/>
      <c r="I336" s="16"/>
      <c r="J336" s="84"/>
      <c r="K336" s="47">
        <f t="shared" si="28"/>
        <v>0</v>
      </c>
      <c r="L336" s="61">
        <v>1</v>
      </c>
      <c r="M336" s="47">
        <f t="shared" si="29"/>
        <v>0</v>
      </c>
      <c r="N336" s="16"/>
      <c r="O336" s="25">
        <f t="shared" si="30"/>
        <v>0</v>
      </c>
      <c r="P336" s="8"/>
    </row>
    <row r="337" spans="1:16" ht="51" x14ac:dyDescent="0.25">
      <c r="A337" s="8">
        <v>332</v>
      </c>
      <c r="B337" s="84">
        <v>2060118809</v>
      </c>
      <c r="C337" s="91" t="s">
        <v>702</v>
      </c>
      <c r="D337" s="82">
        <v>6541055010</v>
      </c>
      <c r="E337" s="8" t="s">
        <v>371</v>
      </c>
      <c r="F337" s="82" t="s">
        <v>365</v>
      </c>
      <c r="G337" s="79" t="s">
        <v>1</v>
      </c>
      <c r="H337" s="16"/>
      <c r="I337" s="16"/>
      <c r="J337" s="84"/>
      <c r="K337" s="47">
        <f t="shared" si="28"/>
        <v>0</v>
      </c>
      <c r="L337" s="61"/>
      <c r="M337" s="47">
        <f t="shared" si="29"/>
        <v>0</v>
      </c>
      <c r="N337" s="16">
        <v>1</v>
      </c>
      <c r="O337" s="25">
        <f t="shared" si="30"/>
        <v>0</v>
      </c>
      <c r="P337" s="8"/>
    </row>
    <row r="338" spans="1:16" ht="51" x14ac:dyDescent="0.25">
      <c r="A338" s="8">
        <v>333</v>
      </c>
      <c r="B338" s="84">
        <v>2060118815</v>
      </c>
      <c r="C338" s="91" t="s">
        <v>703</v>
      </c>
      <c r="D338" s="82">
        <v>99500009473</v>
      </c>
      <c r="E338" s="8" t="s">
        <v>371</v>
      </c>
      <c r="F338" s="82" t="s">
        <v>365</v>
      </c>
      <c r="G338" s="79" t="s">
        <v>1</v>
      </c>
      <c r="H338" s="16"/>
      <c r="I338" s="16">
        <v>0</v>
      </c>
      <c r="J338" s="84">
        <v>1</v>
      </c>
      <c r="K338" s="47">
        <f t="shared" si="28"/>
        <v>0</v>
      </c>
      <c r="L338" s="61"/>
      <c r="M338" s="47">
        <f t="shared" si="29"/>
        <v>0</v>
      </c>
      <c r="N338" s="16"/>
      <c r="O338" s="25">
        <f t="shared" si="30"/>
        <v>0</v>
      </c>
      <c r="P338" s="8"/>
    </row>
    <row r="339" spans="1:16" ht="51" x14ac:dyDescent="0.25">
      <c r="A339" s="8">
        <v>334</v>
      </c>
      <c r="B339" s="84">
        <v>2060118816</v>
      </c>
      <c r="C339" s="91" t="s">
        <v>704</v>
      </c>
      <c r="D339" s="82">
        <v>6576079010</v>
      </c>
      <c r="E339" s="8" t="s">
        <v>371</v>
      </c>
      <c r="F339" s="82" t="s">
        <v>365</v>
      </c>
      <c r="G339" s="79" t="s">
        <v>1</v>
      </c>
      <c r="H339" s="16"/>
      <c r="I339" s="16">
        <v>0</v>
      </c>
      <c r="J339" s="84">
        <v>1</v>
      </c>
      <c r="K339" s="47">
        <f t="shared" si="28"/>
        <v>0</v>
      </c>
      <c r="L339" s="61"/>
      <c r="M339" s="47">
        <f t="shared" si="29"/>
        <v>0</v>
      </c>
      <c r="N339" s="16"/>
      <c r="O339" s="25">
        <f t="shared" si="30"/>
        <v>0</v>
      </c>
      <c r="P339" s="8"/>
    </row>
    <row r="340" spans="1:16" ht="51" x14ac:dyDescent="0.25">
      <c r="A340" s="8">
        <v>335</v>
      </c>
      <c r="B340" s="84">
        <v>2060118817</v>
      </c>
      <c r="C340" s="91" t="s">
        <v>705</v>
      </c>
      <c r="D340" s="82">
        <v>6576080010</v>
      </c>
      <c r="E340" s="8" t="s">
        <v>371</v>
      </c>
      <c r="F340" s="82" t="s">
        <v>365</v>
      </c>
      <c r="G340" s="79" t="s">
        <v>1</v>
      </c>
      <c r="H340" s="16"/>
      <c r="I340" s="16">
        <v>0</v>
      </c>
      <c r="J340" s="84">
        <v>1</v>
      </c>
      <c r="K340" s="47">
        <f t="shared" si="28"/>
        <v>0</v>
      </c>
      <c r="L340" s="61"/>
      <c r="M340" s="47">
        <f t="shared" si="29"/>
        <v>0</v>
      </c>
      <c r="N340" s="16"/>
      <c r="O340" s="25">
        <f t="shared" si="30"/>
        <v>0</v>
      </c>
      <c r="P340" s="8"/>
    </row>
    <row r="341" spans="1:16" ht="63.75" x14ac:dyDescent="0.25">
      <c r="A341" s="8">
        <v>336</v>
      </c>
      <c r="B341" s="84">
        <v>2060118818</v>
      </c>
      <c r="C341" s="91" t="s">
        <v>706</v>
      </c>
      <c r="D341" s="82" t="s">
        <v>439</v>
      </c>
      <c r="E341" s="8" t="s">
        <v>371</v>
      </c>
      <c r="F341" s="82" t="s">
        <v>365</v>
      </c>
      <c r="G341" s="79" t="s">
        <v>1</v>
      </c>
      <c r="H341" s="16"/>
      <c r="I341" s="16">
        <v>0</v>
      </c>
      <c r="J341" s="84">
        <v>1</v>
      </c>
      <c r="K341" s="47">
        <f t="shared" si="28"/>
        <v>0</v>
      </c>
      <c r="L341" s="61"/>
      <c r="M341" s="47">
        <f t="shared" si="29"/>
        <v>0</v>
      </c>
      <c r="N341" s="16"/>
      <c r="O341" s="25">
        <f t="shared" si="30"/>
        <v>0</v>
      </c>
      <c r="P341" s="8"/>
    </row>
    <row r="342" spans="1:16" ht="63.75" x14ac:dyDescent="0.25">
      <c r="A342" s="8">
        <v>337</v>
      </c>
      <c r="B342" s="84">
        <v>2060118831</v>
      </c>
      <c r="C342" s="91" t="s">
        <v>707</v>
      </c>
      <c r="D342" s="82" t="s">
        <v>440</v>
      </c>
      <c r="E342" s="8" t="s">
        <v>371</v>
      </c>
      <c r="F342" s="82" t="s">
        <v>365</v>
      </c>
      <c r="G342" s="79" t="s">
        <v>1</v>
      </c>
      <c r="H342" s="16"/>
      <c r="I342" s="16"/>
      <c r="J342" s="84"/>
      <c r="K342" s="47">
        <f>I342*J342</f>
        <v>0</v>
      </c>
      <c r="L342" s="61">
        <v>1</v>
      </c>
      <c r="M342" s="47">
        <f t="shared" si="29"/>
        <v>0</v>
      </c>
      <c r="N342" s="16"/>
      <c r="O342" s="25">
        <f t="shared" si="30"/>
        <v>0</v>
      </c>
      <c r="P342" s="8"/>
    </row>
    <row r="343" spans="1:16" ht="51" x14ac:dyDescent="0.25">
      <c r="A343" s="8">
        <v>338</v>
      </c>
      <c r="B343" s="84">
        <v>2060118838</v>
      </c>
      <c r="C343" s="91" t="s">
        <v>708</v>
      </c>
      <c r="D343" s="82">
        <v>6023009420</v>
      </c>
      <c r="E343" s="8" t="s">
        <v>371</v>
      </c>
      <c r="F343" s="82" t="s">
        <v>365</v>
      </c>
      <c r="G343" s="79" t="s">
        <v>1</v>
      </c>
      <c r="H343" s="16"/>
      <c r="I343" s="16"/>
      <c r="J343" s="84"/>
      <c r="K343" s="47">
        <f t="shared" ref="K343:K356" si="31">I343*J343</f>
        <v>0</v>
      </c>
      <c r="L343" s="61">
        <v>1</v>
      </c>
      <c r="M343" s="47">
        <f t="shared" si="29"/>
        <v>0</v>
      </c>
      <c r="N343" s="16"/>
      <c r="O343" s="25">
        <f t="shared" si="30"/>
        <v>0</v>
      </c>
      <c r="P343" s="8"/>
    </row>
    <row r="344" spans="1:16" ht="51" x14ac:dyDescent="0.25">
      <c r="A344" s="8">
        <v>339</v>
      </c>
      <c r="B344" s="84">
        <v>2060118839</v>
      </c>
      <c r="C344" s="91" t="s">
        <v>709</v>
      </c>
      <c r="D344" s="82">
        <v>6090026420</v>
      </c>
      <c r="E344" s="8" t="s">
        <v>371</v>
      </c>
      <c r="F344" s="82" t="s">
        <v>365</v>
      </c>
      <c r="G344" s="79" t="s">
        <v>1</v>
      </c>
      <c r="H344" s="16"/>
      <c r="I344" s="16"/>
      <c r="J344" s="84"/>
      <c r="K344" s="47">
        <f t="shared" si="31"/>
        <v>0</v>
      </c>
      <c r="L344" s="61">
        <v>1</v>
      </c>
      <c r="M344" s="47">
        <f t="shared" si="29"/>
        <v>0</v>
      </c>
      <c r="N344" s="16"/>
      <c r="O344" s="25">
        <f t="shared" si="30"/>
        <v>0</v>
      </c>
      <c r="P344" s="8"/>
    </row>
    <row r="345" spans="1:16" ht="51" x14ac:dyDescent="0.25">
      <c r="A345" s="8">
        <v>340</v>
      </c>
      <c r="B345" s="84" t="s">
        <v>274</v>
      </c>
      <c r="C345" s="91" t="s">
        <v>710</v>
      </c>
      <c r="D345" s="82">
        <v>6541026010</v>
      </c>
      <c r="E345" s="8" t="s">
        <v>371</v>
      </c>
      <c r="F345" s="82" t="s">
        <v>365</v>
      </c>
      <c r="G345" s="79" t="s">
        <v>10</v>
      </c>
      <c r="H345" s="16"/>
      <c r="I345" s="16"/>
      <c r="J345" s="84"/>
      <c r="K345" s="47">
        <f t="shared" si="31"/>
        <v>0</v>
      </c>
      <c r="L345" s="61">
        <v>1</v>
      </c>
      <c r="M345" s="47">
        <f t="shared" si="29"/>
        <v>0</v>
      </c>
      <c r="N345" s="16"/>
      <c r="O345" s="25">
        <f t="shared" si="30"/>
        <v>0</v>
      </c>
      <c r="P345" s="8"/>
    </row>
    <row r="346" spans="1:16" ht="51" x14ac:dyDescent="0.25">
      <c r="A346" s="8">
        <v>341</v>
      </c>
      <c r="B346" s="84">
        <v>2060118864</v>
      </c>
      <c r="C346" s="91" t="s">
        <v>711</v>
      </c>
      <c r="D346" s="82">
        <v>6090051160</v>
      </c>
      <c r="E346" s="8" t="s">
        <v>371</v>
      </c>
      <c r="F346" s="82" t="s">
        <v>365</v>
      </c>
      <c r="G346" s="79" t="s">
        <v>1</v>
      </c>
      <c r="H346" s="16"/>
      <c r="I346" s="16">
        <v>0</v>
      </c>
      <c r="J346" s="84">
        <v>1</v>
      </c>
      <c r="K346" s="47">
        <f t="shared" si="31"/>
        <v>0</v>
      </c>
      <c r="L346" s="61"/>
      <c r="M346" s="47">
        <f t="shared" si="29"/>
        <v>0</v>
      </c>
      <c r="N346" s="16"/>
      <c r="O346" s="25">
        <f t="shared" si="30"/>
        <v>0</v>
      </c>
      <c r="P346" s="8"/>
    </row>
    <row r="347" spans="1:16" ht="51" x14ac:dyDescent="0.25">
      <c r="A347" s="8">
        <v>342</v>
      </c>
      <c r="B347" s="84">
        <v>2060118865</v>
      </c>
      <c r="C347" s="91" t="s">
        <v>712</v>
      </c>
      <c r="D347" s="82">
        <v>60900007613</v>
      </c>
      <c r="E347" s="8" t="s">
        <v>371</v>
      </c>
      <c r="F347" s="82" t="s">
        <v>365</v>
      </c>
      <c r="G347" s="79" t="s">
        <v>1</v>
      </c>
      <c r="H347" s="16"/>
      <c r="I347" s="16">
        <v>0</v>
      </c>
      <c r="J347" s="84">
        <v>1</v>
      </c>
      <c r="K347" s="47">
        <f t="shared" si="31"/>
        <v>0</v>
      </c>
      <c r="L347" s="61"/>
      <c r="M347" s="47">
        <f t="shared" si="29"/>
        <v>0</v>
      </c>
      <c r="N347" s="16"/>
      <c r="O347" s="25">
        <f t="shared" si="30"/>
        <v>0</v>
      </c>
      <c r="P347" s="8"/>
    </row>
    <row r="348" spans="1:16" ht="38.25" x14ac:dyDescent="0.25">
      <c r="A348" s="8">
        <v>343</v>
      </c>
      <c r="B348" s="84">
        <v>2060118866</v>
      </c>
      <c r="C348" s="91" t="s">
        <v>713</v>
      </c>
      <c r="D348" s="82">
        <v>6090049010</v>
      </c>
      <c r="E348" s="8" t="s">
        <v>371</v>
      </c>
      <c r="F348" s="82" t="s">
        <v>365</v>
      </c>
      <c r="G348" s="79" t="s">
        <v>1</v>
      </c>
      <c r="H348" s="16"/>
      <c r="I348" s="16">
        <v>0</v>
      </c>
      <c r="J348" s="84">
        <v>1</v>
      </c>
      <c r="K348" s="47">
        <f t="shared" si="31"/>
        <v>0</v>
      </c>
      <c r="L348" s="61"/>
      <c r="M348" s="47">
        <f t="shared" si="29"/>
        <v>0</v>
      </c>
      <c r="N348" s="16"/>
      <c r="O348" s="25">
        <f t="shared" si="30"/>
        <v>0</v>
      </c>
      <c r="P348" s="8"/>
    </row>
    <row r="349" spans="1:16" ht="38.25" x14ac:dyDescent="0.25">
      <c r="A349" s="8">
        <v>344</v>
      </c>
      <c r="B349" s="84">
        <v>2060118867</v>
      </c>
      <c r="C349" s="91" t="s">
        <v>714</v>
      </c>
      <c r="D349" s="82" t="s">
        <v>441</v>
      </c>
      <c r="E349" s="8" t="s">
        <v>371</v>
      </c>
      <c r="F349" s="82" t="s">
        <v>365</v>
      </c>
      <c r="G349" s="79" t="s">
        <v>1</v>
      </c>
      <c r="H349" s="16"/>
      <c r="I349" s="16">
        <v>0</v>
      </c>
      <c r="J349" s="84">
        <v>1</v>
      </c>
      <c r="K349" s="47">
        <f t="shared" si="31"/>
        <v>0</v>
      </c>
      <c r="L349" s="61"/>
      <c r="M349" s="47">
        <f t="shared" si="29"/>
        <v>0</v>
      </c>
      <c r="N349" s="16"/>
      <c r="O349" s="25">
        <f t="shared" si="30"/>
        <v>0</v>
      </c>
      <c r="P349" s="8"/>
    </row>
    <row r="350" spans="1:16" ht="38.25" x14ac:dyDescent="0.25">
      <c r="A350" s="8">
        <v>345</v>
      </c>
      <c r="B350" s="84">
        <v>2060118868</v>
      </c>
      <c r="C350" s="91" t="s">
        <v>715</v>
      </c>
      <c r="D350" s="82" t="s">
        <v>442</v>
      </c>
      <c r="E350" s="8" t="s">
        <v>371</v>
      </c>
      <c r="F350" s="82" t="s">
        <v>365</v>
      </c>
      <c r="G350" s="79" t="s">
        <v>1</v>
      </c>
      <c r="H350" s="16"/>
      <c r="I350" s="16">
        <v>0</v>
      </c>
      <c r="J350" s="84">
        <v>1</v>
      </c>
      <c r="K350" s="47">
        <f t="shared" si="31"/>
        <v>0</v>
      </c>
      <c r="L350" s="61"/>
      <c r="M350" s="47">
        <f t="shared" si="29"/>
        <v>0</v>
      </c>
      <c r="N350" s="16"/>
      <c r="O350" s="25">
        <f t="shared" si="30"/>
        <v>0</v>
      </c>
      <c r="P350" s="8"/>
    </row>
    <row r="351" spans="1:16" ht="38.25" x14ac:dyDescent="0.25">
      <c r="A351" s="8">
        <v>346</v>
      </c>
      <c r="B351" s="84">
        <v>2060118869</v>
      </c>
      <c r="C351" s="91" t="s">
        <v>716</v>
      </c>
      <c r="D351" s="82" t="s">
        <v>443</v>
      </c>
      <c r="E351" s="8" t="s">
        <v>371</v>
      </c>
      <c r="F351" s="82" t="s">
        <v>365</v>
      </c>
      <c r="G351" s="79" t="s">
        <v>1</v>
      </c>
      <c r="H351" s="16"/>
      <c r="I351" s="16">
        <v>0</v>
      </c>
      <c r="J351" s="84">
        <v>1</v>
      </c>
      <c r="K351" s="47">
        <f t="shared" si="31"/>
        <v>0</v>
      </c>
      <c r="L351" s="61"/>
      <c r="M351" s="47">
        <f t="shared" si="29"/>
        <v>0</v>
      </c>
      <c r="N351" s="16"/>
      <c r="O351" s="25">
        <f t="shared" si="30"/>
        <v>0</v>
      </c>
      <c r="P351" s="8"/>
    </row>
    <row r="352" spans="1:16" ht="38.25" x14ac:dyDescent="0.25">
      <c r="A352" s="8">
        <v>347</v>
      </c>
      <c r="B352" s="84" t="s">
        <v>274</v>
      </c>
      <c r="C352" s="91" t="s">
        <v>615</v>
      </c>
      <c r="D352" s="82" t="s">
        <v>444</v>
      </c>
      <c r="E352" s="8" t="s">
        <v>371</v>
      </c>
      <c r="F352" s="82" t="s">
        <v>365</v>
      </c>
      <c r="G352" s="79" t="s">
        <v>1</v>
      </c>
      <c r="H352" s="16"/>
      <c r="I352" s="16">
        <v>0</v>
      </c>
      <c r="J352" s="84">
        <v>1</v>
      </c>
      <c r="K352" s="47">
        <f t="shared" si="31"/>
        <v>0</v>
      </c>
      <c r="L352" s="61"/>
      <c r="M352" s="47">
        <f t="shared" si="29"/>
        <v>0</v>
      </c>
      <c r="N352" s="16"/>
      <c r="O352" s="25">
        <f t="shared" si="30"/>
        <v>0</v>
      </c>
      <c r="P352" s="8"/>
    </row>
    <row r="353" spans="1:16" ht="38.25" x14ac:dyDescent="0.25">
      <c r="A353" s="8">
        <v>348</v>
      </c>
      <c r="B353" s="84" t="s">
        <v>274</v>
      </c>
      <c r="C353" s="91" t="s">
        <v>616</v>
      </c>
      <c r="D353" s="82" t="s">
        <v>445</v>
      </c>
      <c r="E353" s="8" t="s">
        <v>371</v>
      </c>
      <c r="F353" s="82" t="s">
        <v>365</v>
      </c>
      <c r="G353" s="79" t="s">
        <v>1</v>
      </c>
      <c r="H353" s="16"/>
      <c r="I353" s="16">
        <v>0</v>
      </c>
      <c r="J353" s="84">
        <v>1</v>
      </c>
      <c r="K353" s="47">
        <f t="shared" si="31"/>
        <v>0</v>
      </c>
      <c r="L353" s="61"/>
      <c r="M353" s="47">
        <f t="shared" si="29"/>
        <v>0</v>
      </c>
      <c r="N353" s="16"/>
      <c r="O353" s="25">
        <f t="shared" si="30"/>
        <v>0</v>
      </c>
      <c r="P353" s="8"/>
    </row>
    <row r="354" spans="1:16" ht="51" x14ac:dyDescent="0.25">
      <c r="A354" s="8">
        <v>349</v>
      </c>
      <c r="B354" s="84">
        <v>2060118740</v>
      </c>
      <c r="C354" s="91" t="s">
        <v>617</v>
      </c>
      <c r="D354" s="82" t="s">
        <v>619</v>
      </c>
      <c r="E354" s="8" t="s">
        <v>371</v>
      </c>
      <c r="F354" s="82" t="s">
        <v>365</v>
      </c>
      <c r="G354" s="79" t="s">
        <v>1</v>
      </c>
      <c r="H354" s="16"/>
      <c r="I354" s="16">
        <v>0</v>
      </c>
      <c r="J354" s="84">
        <v>1</v>
      </c>
      <c r="K354" s="47">
        <f t="shared" si="31"/>
        <v>0</v>
      </c>
      <c r="L354" s="61"/>
      <c r="M354" s="47">
        <f t="shared" si="29"/>
        <v>0</v>
      </c>
      <c r="N354" s="16"/>
      <c r="O354" s="25">
        <f t="shared" si="30"/>
        <v>0</v>
      </c>
      <c r="P354" s="8"/>
    </row>
    <row r="355" spans="1:16" ht="38.25" x14ac:dyDescent="0.25">
      <c r="A355" s="8">
        <v>350</v>
      </c>
      <c r="B355" s="84" t="s">
        <v>274</v>
      </c>
      <c r="C355" s="91" t="s">
        <v>717</v>
      </c>
      <c r="D355" s="82" t="s">
        <v>447</v>
      </c>
      <c r="E355" s="8" t="s">
        <v>371</v>
      </c>
      <c r="F355" s="82" t="s">
        <v>365</v>
      </c>
      <c r="G355" s="79" t="s">
        <v>10</v>
      </c>
      <c r="H355" s="16"/>
      <c r="I355" s="16"/>
      <c r="J355" s="84"/>
      <c r="K355" s="47">
        <f t="shared" si="31"/>
        <v>0</v>
      </c>
      <c r="L355" s="61">
        <v>1</v>
      </c>
      <c r="M355" s="47">
        <f t="shared" si="29"/>
        <v>0</v>
      </c>
      <c r="N355" s="16"/>
      <c r="O355" s="25">
        <f t="shared" si="30"/>
        <v>0</v>
      </c>
      <c r="P355" s="8"/>
    </row>
    <row r="356" spans="1:16" ht="51" x14ac:dyDescent="0.25">
      <c r="A356" s="8">
        <v>351</v>
      </c>
      <c r="B356" s="84">
        <v>2020155723</v>
      </c>
      <c r="C356" s="91" t="s">
        <v>718</v>
      </c>
      <c r="D356" s="82">
        <v>51306</v>
      </c>
      <c r="E356" s="8" t="s">
        <v>371</v>
      </c>
      <c r="F356" s="82" t="s">
        <v>365</v>
      </c>
      <c r="G356" s="79" t="s">
        <v>63</v>
      </c>
      <c r="H356" s="16"/>
      <c r="I356" s="16"/>
      <c r="J356" s="84"/>
      <c r="K356" s="47">
        <f t="shared" si="31"/>
        <v>0</v>
      </c>
      <c r="L356" s="61"/>
      <c r="M356" s="47">
        <f t="shared" si="29"/>
        <v>0</v>
      </c>
      <c r="N356" s="96">
        <v>100</v>
      </c>
      <c r="O356" s="25">
        <f t="shared" si="30"/>
        <v>0</v>
      </c>
      <c r="P356" s="8"/>
    </row>
    <row r="357" spans="1:16" ht="31.35" customHeight="1" x14ac:dyDescent="0.25">
      <c r="A357" s="78" t="s">
        <v>161</v>
      </c>
      <c r="B357" s="189" t="s">
        <v>162</v>
      </c>
      <c r="C357" s="190"/>
      <c r="D357" s="190"/>
      <c r="E357" s="190"/>
      <c r="F357" s="190"/>
      <c r="G357" s="190"/>
      <c r="H357" s="190"/>
      <c r="I357" s="190"/>
      <c r="J357" s="190"/>
      <c r="K357" s="190"/>
      <c r="L357" s="190"/>
      <c r="M357" s="190"/>
      <c r="N357" s="190"/>
      <c r="O357" s="190"/>
      <c r="P357" s="191"/>
    </row>
    <row r="358" spans="1:16" ht="55.7" customHeight="1" x14ac:dyDescent="0.25">
      <c r="A358" s="8">
        <v>1</v>
      </c>
      <c r="B358" s="16">
        <v>2070311497</v>
      </c>
      <c r="C358" s="83" t="s">
        <v>122</v>
      </c>
      <c r="D358" s="63" t="s">
        <v>620</v>
      </c>
      <c r="E358" s="10" t="s">
        <v>133</v>
      </c>
      <c r="F358" s="82" t="s">
        <v>132</v>
      </c>
      <c r="G358" s="10" t="s">
        <v>1</v>
      </c>
      <c r="H358" s="16"/>
      <c r="I358" s="72">
        <v>127322552</v>
      </c>
      <c r="J358" s="71">
        <v>9</v>
      </c>
      <c r="K358" s="47">
        <f>I358*J358</f>
        <v>1145902968</v>
      </c>
      <c r="L358" s="71">
        <v>9</v>
      </c>
      <c r="M358" s="47">
        <f>I358*L358</f>
        <v>1145902968</v>
      </c>
      <c r="N358" s="16"/>
      <c r="O358" s="48"/>
      <c r="P358" s="8"/>
    </row>
    <row r="359" spans="1:16" ht="51" x14ac:dyDescent="0.25">
      <c r="A359" s="8">
        <v>2</v>
      </c>
      <c r="B359" s="16">
        <v>2000100120</v>
      </c>
      <c r="C359" s="83" t="s">
        <v>123</v>
      </c>
      <c r="D359" s="63" t="s">
        <v>621</v>
      </c>
      <c r="E359" s="10" t="s">
        <v>133</v>
      </c>
      <c r="F359" s="82" t="s">
        <v>132</v>
      </c>
      <c r="G359" s="10" t="s">
        <v>10</v>
      </c>
      <c r="H359" s="16"/>
      <c r="I359" s="55">
        <v>0</v>
      </c>
      <c r="J359" s="71">
        <v>18</v>
      </c>
      <c r="K359" s="47">
        <f t="shared" ref="K359:K362" si="32">I359*J359</f>
        <v>0</v>
      </c>
      <c r="L359" s="71"/>
      <c r="M359" s="47"/>
      <c r="N359" s="16"/>
      <c r="O359" s="48"/>
      <c r="P359" s="8"/>
    </row>
    <row r="360" spans="1:16" ht="63.75" x14ac:dyDescent="0.25">
      <c r="A360" s="8">
        <v>3</v>
      </c>
      <c r="B360" s="16">
        <v>2020155712</v>
      </c>
      <c r="C360" s="83" t="s">
        <v>124</v>
      </c>
      <c r="D360" s="63">
        <v>8866</v>
      </c>
      <c r="E360" s="10" t="s">
        <v>133</v>
      </c>
      <c r="F360" s="82" t="s">
        <v>132</v>
      </c>
      <c r="G360" s="10" t="s">
        <v>63</v>
      </c>
      <c r="H360" s="16"/>
      <c r="I360" s="55">
        <v>0</v>
      </c>
      <c r="J360" s="71">
        <v>152.4</v>
      </c>
      <c r="K360" s="47">
        <f t="shared" si="32"/>
        <v>0</v>
      </c>
      <c r="L360" s="71"/>
      <c r="M360" s="47"/>
      <c r="N360" s="16"/>
      <c r="O360" s="48"/>
      <c r="P360" s="8"/>
    </row>
    <row r="361" spans="1:16" ht="38.25" x14ac:dyDescent="0.25">
      <c r="A361" s="8">
        <v>4</v>
      </c>
      <c r="B361" s="16">
        <v>2000101032</v>
      </c>
      <c r="C361" s="83" t="s">
        <v>125</v>
      </c>
      <c r="D361" s="63"/>
      <c r="E361" s="10" t="s">
        <v>133</v>
      </c>
      <c r="F361" s="82" t="s">
        <v>132</v>
      </c>
      <c r="G361" s="10" t="s">
        <v>1</v>
      </c>
      <c r="H361" s="16"/>
      <c r="I361" s="55">
        <v>0</v>
      </c>
      <c r="J361" s="71">
        <v>540</v>
      </c>
      <c r="K361" s="47">
        <f t="shared" si="32"/>
        <v>0</v>
      </c>
      <c r="L361" s="71"/>
      <c r="M361" s="47"/>
      <c r="N361" s="16"/>
      <c r="O361" s="48"/>
      <c r="P361" s="8"/>
    </row>
    <row r="362" spans="1:16" ht="51" x14ac:dyDescent="0.25">
      <c r="A362" s="8">
        <v>5</v>
      </c>
      <c r="B362" s="16">
        <v>2000101033</v>
      </c>
      <c r="C362" s="83" t="s">
        <v>126</v>
      </c>
      <c r="D362" s="63"/>
      <c r="E362" s="10" t="s">
        <v>133</v>
      </c>
      <c r="F362" s="82" t="s">
        <v>132</v>
      </c>
      <c r="G362" s="10" t="s">
        <v>1</v>
      </c>
      <c r="H362" s="16"/>
      <c r="I362" s="55">
        <v>0</v>
      </c>
      <c r="J362" s="71">
        <v>360</v>
      </c>
      <c r="K362" s="47">
        <f t="shared" si="32"/>
        <v>0</v>
      </c>
      <c r="L362" s="71"/>
      <c r="M362" s="47"/>
      <c r="N362" s="16"/>
      <c r="O362" s="48"/>
      <c r="P362" s="8"/>
    </row>
    <row r="363" spans="1:16" ht="31.35" customHeight="1" x14ac:dyDescent="0.25">
      <c r="A363" s="78" t="s">
        <v>222</v>
      </c>
      <c r="B363" s="189" t="s">
        <v>221</v>
      </c>
      <c r="C363" s="190"/>
      <c r="D363" s="190"/>
      <c r="E363" s="190"/>
      <c r="F363" s="190"/>
      <c r="G363" s="190"/>
      <c r="H363" s="190"/>
      <c r="I363" s="190"/>
      <c r="J363" s="190"/>
      <c r="K363" s="190"/>
      <c r="L363" s="190"/>
      <c r="M363" s="190"/>
      <c r="N363" s="190"/>
      <c r="O363" s="190"/>
      <c r="P363" s="191"/>
    </row>
    <row r="364" spans="1:16" ht="63.75" x14ac:dyDescent="0.25">
      <c r="A364" s="8">
        <v>1</v>
      </c>
      <c r="B364" s="64" t="s">
        <v>163</v>
      </c>
      <c r="C364" s="66" t="s">
        <v>164</v>
      </c>
      <c r="D364" s="10" t="s">
        <v>630</v>
      </c>
      <c r="E364" s="68" t="s">
        <v>223</v>
      </c>
      <c r="F364" s="10" t="s">
        <v>239</v>
      </c>
      <c r="G364" s="10" t="s">
        <v>1</v>
      </c>
      <c r="H364" s="16">
        <v>1801.8</v>
      </c>
      <c r="I364" s="70">
        <f>H364*25300</f>
        <v>45585540</v>
      </c>
      <c r="J364" s="71">
        <v>1</v>
      </c>
      <c r="K364" s="47">
        <f>I364*J364</f>
        <v>45585540</v>
      </c>
      <c r="L364" s="16"/>
      <c r="M364" s="47"/>
      <c r="N364" s="60"/>
      <c r="O364" s="48"/>
      <c r="P364" s="8"/>
    </row>
    <row r="365" spans="1:16" ht="63.75" x14ac:dyDescent="0.25">
      <c r="A365" s="8">
        <v>2</v>
      </c>
      <c r="B365" s="64" t="s">
        <v>165</v>
      </c>
      <c r="C365" s="66" t="s">
        <v>166</v>
      </c>
      <c r="D365" s="10" t="s">
        <v>631</v>
      </c>
      <c r="E365" s="68" t="s">
        <v>224</v>
      </c>
      <c r="F365" s="10" t="s">
        <v>239</v>
      </c>
      <c r="G365" s="10" t="s">
        <v>1</v>
      </c>
      <c r="H365" s="16">
        <v>3963.96</v>
      </c>
      <c r="I365" s="70">
        <f t="shared" ref="I365:I410" si="33">H365*25300</f>
        <v>100288188</v>
      </c>
      <c r="J365" s="71">
        <v>1</v>
      </c>
      <c r="K365" s="47">
        <f t="shared" ref="K365:K428" si="34">I365*J365</f>
        <v>100288188</v>
      </c>
      <c r="L365" s="16"/>
      <c r="M365" s="47"/>
      <c r="N365" s="60"/>
      <c r="O365" s="48"/>
      <c r="P365" s="8"/>
    </row>
    <row r="366" spans="1:16" ht="63.75" x14ac:dyDescent="0.25">
      <c r="A366" s="8">
        <v>3</v>
      </c>
      <c r="B366" s="64" t="s">
        <v>167</v>
      </c>
      <c r="C366" s="66" t="s">
        <v>168</v>
      </c>
      <c r="D366" s="10" t="s">
        <v>632</v>
      </c>
      <c r="E366" s="68" t="s">
        <v>225</v>
      </c>
      <c r="F366" s="10" t="s">
        <v>239</v>
      </c>
      <c r="G366" s="10" t="s">
        <v>1</v>
      </c>
      <c r="H366" s="16">
        <v>3963.96</v>
      </c>
      <c r="I366" s="70">
        <f>H366*25300</f>
        <v>100288188</v>
      </c>
      <c r="J366" s="71">
        <v>1</v>
      </c>
      <c r="K366" s="47">
        <f t="shared" si="34"/>
        <v>100288188</v>
      </c>
      <c r="L366" s="16"/>
      <c r="M366" s="47"/>
      <c r="N366" s="60"/>
      <c r="O366" s="48"/>
      <c r="P366" s="8"/>
    </row>
    <row r="367" spans="1:16" ht="63.75" x14ac:dyDescent="0.25">
      <c r="A367" s="8">
        <v>4</v>
      </c>
      <c r="B367" s="64" t="s">
        <v>169</v>
      </c>
      <c r="C367" s="66" t="s">
        <v>170</v>
      </c>
      <c r="D367" s="10" t="s">
        <v>633</v>
      </c>
      <c r="E367" s="68" t="s">
        <v>226</v>
      </c>
      <c r="F367" s="10" t="s">
        <v>239</v>
      </c>
      <c r="G367" s="10" t="s">
        <v>1</v>
      </c>
      <c r="H367" s="16">
        <v>3963.96</v>
      </c>
      <c r="I367" s="70">
        <f t="shared" si="33"/>
        <v>100288188</v>
      </c>
      <c r="J367" s="71">
        <v>2</v>
      </c>
      <c r="K367" s="47">
        <f t="shared" si="34"/>
        <v>200576376</v>
      </c>
      <c r="L367" s="16"/>
      <c r="M367" s="47"/>
      <c r="N367" s="60"/>
      <c r="O367" s="48"/>
      <c r="P367" s="8"/>
    </row>
    <row r="368" spans="1:16" ht="89.25" x14ac:dyDescent="0.25">
      <c r="A368" s="8">
        <v>5</v>
      </c>
      <c r="B368" s="64">
        <v>2000100619</v>
      </c>
      <c r="C368" s="66" t="s">
        <v>171</v>
      </c>
      <c r="D368" s="10" t="s">
        <v>634</v>
      </c>
      <c r="E368" s="68" t="s">
        <v>227</v>
      </c>
      <c r="F368" s="10" t="s">
        <v>239</v>
      </c>
      <c r="G368" s="10" t="s">
        <v>1</v>
      </c>
      <c r="H368" s="16">
        <v>2738.7359999999999</v>
      </c>
      <c r="I368" s="70">
        <f t="shared" si="33"/>
        <v>69290020.799999997</v>
      </c>
      <c r="J368" s="71">
        <v>1</v>
      </c>
      <c r="K368" s="47">
        <f t="shared" si="34"/>
        <v>69290020.799999997</v>
      </c>
      <c r="L368" s="16"/>
      <c r="M368" s="47"/>
      <c r="N368" s="60"/>
      <c r="O368" s="48"/>
      <c r="P368" s="8"/>
    </row>
    <row r="369" spans="1:16" ht="63.75" x14ac:dyDescent="0.25">
      <c r="A369" s="8">
        <v>6</v>
      </c>
      <c r="B369" s="64">
        <v>2000100620</v>
      </c>
      <c r="C369" s="66" t="s">
        <v>172</v>
      </c>
      <c r="D369" s="10" t="s">
        <v>635</v>
      </c>
      <c r="E369" s="68" t="s">
        <v>228</v>
      </c>
      <c r="F369" s="10" t="s">
        <v>239</v>
      </c>
      <c r="G369" s="10" t="s">
        <v>1</v>
      </c>
      <c r="H369" s="16">
        <v>1681.6799999999998</v>
      </c>
      <c r="I369" s="70">
        <f t="shared" si="33"/>
        <v>42546503.999999993</v>
      </c>
      <c r="J369" s="71">
        <v>1</v>
      </c>
      <c r="K369" s="47">
        <f t="shared" si="34"/>
        <v>42546503.999999993</v>
      </c>
      <c r="L369" s="16"/>
      <c r="M369" s="47"/>
      <c r="N369" s="60">
        <v>1</v>
      </c>
      <c r="O369" s="48">
        <f>N369*I369</f>
        <v>42546503.999999993</v>
      </c>
      <c r="P369" s="8"/>
    </row>
    <row r="370" spans="1:16" ht="51" x14ac:dyDescent="0.25">
      <c r="A370" s="8">
        <v>7</v>
      </c>
      <c r="B370" s="64">
        <v>2000100621</v>
      </c>
      <c r="C370" s="66" t="s">
        <v>173</v>
      </c>
      <c r="D370" s="10" t="s">
        <v>636</v>
      </c>
      <c r="E370" s="68" t="s">
        <v>225</v>
      </c>
      <c r="F370" s="10" t="s">
        <v>239</v>
      </c>
      <c r="G370" s="10" t="s">
        <v>1</v>
      </c>
      <c r="H370" s="16">
        <v>1681.6799999999998</v>
      </c>
      <c r="I370" s="70">
        <f t="shared" si="33"/>
        <v>42546503.999999993</v>
      </c>
      <c r="J370" s="71">
        <v>1</v>
      </c>
      <c r="K370" s="47">
        <f t="shared" si="34"/>
        <v>42546503.999999993</v>
      </c>
      <c r="L370" s="16"/>
      <c r="M370" s="47"/>
      <c r="N370" s="60"/>
      <c r="O370" s="48"/>
      <c r="P370" s="8"/>
    </row>
    <row r="371" spans="1:16" ht="89.25" x14ac:dyDescent="0.25">
      <c r="A371" s="8">
        <v>8</v>
      </c>
      <c r="B371" s="64">
        <v>2020757829</v>
      </c>
      <c r="C371" s="66" t="s">
        <v>174</v>
      </c>
      <c r="D371" s="10" t="s">
        <v>637</v>
      </c>
      <c r="E371" s="68" t="s">
        <v>224</v>
      </c>
      <c r="F371" s="10" t="s">
        <v>239</v>
      </c>
      <c r="G371" s="10" t="s">
        <v>3</v>
      </c>
      <c r="H371" s="16">
        <v>2738.7359999999999</v>
      </c>
      <c r="I371" s="70">
        <f t="shared" si="33"/>
        <v>69290020.799999997</v>
      </c>
      <c r="J371" s="71">
        <v>1</v>
      </c>
      <c r="K371" s="47">
        <f t="shared" si="34"/>
        <v>69290020.799999997</v>
      </c>
      <c r="L371" s="16"/>
      <c r="M371" s="47"/>
      <c r="N371" s="60"/>
      <c r="O371" s="48"/>
      <c r="P371" s="8"/>
    </row>
    <row r="372" spans="1:16" ht="63.75" x14ac:dyDescent="0.25">
      <c r="A372" s="8">
        <v>9</v>
      </c>
      <c r="B372" s="64">
        <v>2060120010</v>
      </c>
      <c r="C372" s="66" t="s">
        <v>175</v>
      </c>
      <c r="D372" s="10" t="s">
        <v>638</v>
      </c>
      <c r="E372" s="68" t="s">
        <v>229</v>
      </c>
      <c r="F372" s="10" t="s">
        <v>240</v>
      </c>
      <c r="G372" s="10" t="s">
        <v>3</v>
      </c>
      <c r="H372" s="16">
        <v>1681.6799999999998</v>
      </c>
      <c r="I372" s="70">
        <f t="shared" si="33"/>
        <v>42546503.999999993</v>
      </c>
      <c r="J372" s="71">
        <v>1</v>
      </c>
      <c r="K372" s="47">
        <f t="shared" si="34"/>
        <v>42546503.999999993</v>
      </c>
      <c r="L372" s="16"/>
      <c r="M372" s="47"/>
      <c r="N372" s="60"/>
      <c r="O372" s="48"/>
      <c r="P372" s="8"/>
    </row>
    <row r="373" spans="1:16" ht="63.75" x14ac:dyDescent="0.25">
      <c r="A373" s="8">
        <v>10</v>
      </c>
      <c r="B373" s="64">
        <v>2020657916</v>
      </c>
      <c r="C373" s="66" t="s">
        <v>176</v>
      </c>
      <c r="D373" s="10" t="s">
        <v>639</v>
      </c>
      <c r="E373" s="68" t="s">
        <v>228</v>
      </c>
      <c r="F373" s="10" t="s">
        <v>241</v>
      </c>
      <c r="G373" s="10" t="s">
        <v>3</v>
      </c>
      <c r="H373" s="16">
        <v>1681.6799999999998</v>
      </c>
      <c r="I373" s="70">
        <f t="shared" si="33"/>
        <v>42546503.999999993</v>
      </c>
      <c r="J373" s="71">
        <v>1</v>
      </c>
      <c r="K373" s="47">
        <f t="shared" si="34"/>
        <v>42546503.999999993</v>
      </c>
      <c r="L373" s="16"/>
      <c r="M373" s="47"/>
      <c r="N373" s="60">
        <v>1</v>
      </c>
      <c r="O373" s="48">
        <f>N373*I373</f>
        <v>42546503.999999993</v>
      </c>
      <c r="P373" s="8"/>
    </row>
    <row r="374" spans="1:16" ht="76.5" x14ac:dyDescent="0.25">
      <c r="A374" s="8">
        <v>11</v>
      </c>
      <c r="B374" s="64">
        <v>2060120013</v>
      </c>
      <c r="C374" s="66" t="s">
        <v>177</v>
      </c>
      <c r="D374" s="10" t="s">
        <v>640</v>
      </c>
      <c r="E374" s="68" t="s">
        <v>228</v>
      </c>
      <c r="F374" s="10" t="s">
        <v>242</v>
      </c>
      <c r="G374" s="10" t="s">
        <v>3</v>
      </c>
      <c r="H374" s="16">
        <v>1681.6799999999998</v>
      </c>
      <c r="I374" s="70">
        <f t="shared" si="33"/>
        <v>42546503.999999993</v>
      </c>
      <c r="J374" s="71">
        <v>3</v>
      </c>
      <c r="K374" s="47">
        <f t="shared" si="34"/>
        <v>127639511.99999997</v>
      </c>
      <c r="L374" s="16"/>
      <c r="M374" s="47"/>
      <c r="N374" s="60"/>
      <c r="O374" s="48"/>
      <c r="P374" s="8"/>
    </row>
    <row r="375" spans="1:16" ht="79.349999999999994" customHeight="1" x14ac:dyDescent="0.25">
      <c r="A375" s="8">
        <v>12</v>
      </c>
      <c r="B375" s="64">
        <v>2000100622</v>
      </c>
      <c r="C375" s="66" t="s">
        <v>178</v>
      </c>
      <c r="D375" s="10" t="s">
        <v>641</v>
      </c>
      <c r="E375" s="68" t="s">
        <v>230</v>
      </c>
      <c r="F375" s="10" t="s">
        <v>243</v>
      </c>
      <c r="G375" s="10" t="s">
        <v>1</v>
      </c>
      <c r="H375" s="16">
        <v>180.18000000000004</v>
      </c>
      <c r="I375" s="70">
        <f t="shared" si="33"/>
        <v>4558554.0000000009</v>
      </c>
      <c r="J375" s="71">
        <v>6</v>
      </c>
      <c r="K375" s="47">
        <f t="shared" si="34"/>
        <v>27351324.000000007</v>
      </c>
      <c r="L375" s="16"/>
      <c r="M375" s="47"/>
      <c r="N375" s="60"/>
      <c r="O375" s="48"/>
      <c r="P375" s="8"/>
    </row>
    <row r="376" spans="1:16" ht="63.75" x14ac:dyDescent="0.25">
      <c r="A376" s="8">
        <v>13</v>
      </c>
      <c r="B376" s="64">
        <v>2020657648</v>
      </c>
      <c r="C376" s="66" t="s">
        <v>179</v>
      </c>
      <c r="D376" s="10" t="s">
        <v>642</v>
      </c>
      <c r="E376" s="68" t="s">
        <v>231</v>
      </c>
      <c r="F376" s="10" t="s">
        <v>243</v>
      </c>
      <c r="G376" s="10" t="s">
        <v>3</v>
      </c>
      <c r="H376" s="16">
        <v>1081.08</v>
      </c>
      <c r="I376" s="70">
        <f t="shared" si="33"/>
        <v>27351324</v>
      </c>
      <c r="J376" s="71">
        <v>4</v>
      </c>
      <c r="K376" s="47">
        <f t="shared" si="34"/>
        <v>109405296</v>
      </c>
      <c r="L376" s="16"/>
      <c r="M376" s="47"/>
      <c r="N376" s="60"/>
      <c r="O376" s="48"/>
      <c r="P376" s="8"/>
    </row>
    <row r="377" spans="1:16" ht="89.25" x14ac:dyDescent="0.25">
      <c r="A377" s="8">
        <v>14</v>
      </c>
      <c r="B377" s="64">
        <v>2029950938</v>
      </c>
      <c r="C377" s="66" t="s">
        <v>180</v>
      </c>
      <c r="D377" s="10" t="s">
        <v>643</v>
      </c>
      <c r="E377" s="68" t="s">
        <v>230</v>
      </c>
      <c r="F377" s="10" t="s">
        <v>243</v>
      </c>
      <c r="G377" s="10" t="s">
        <v>10</v>
      </c>
      <c r="H377" s="16">
        <v>2282.2800000000002</v>
      </c>
      <c r="I377" s="70">
        <f t="shared" si="33"/>
        <v>57741684.000000007</v>
      </c>
      <c r="J377" s="71">
        <v>2</v>
      </c>
      <c r="K377" s="47">
        <f t="shared" si="34"/>
        <v>115483368.00000001</v>
      </c>
      <c r="L377" s="16"/>
      <c r="M377" s="47"/>
      <c r="N377" s="60"/>
      <c r="O377" s="48"/>
      <c r="P377" s="8"/>
    </row>
    <row r="378" spans="1:16" ht="51" x14ac:dyDescent="0.25">
      <c r="A378" s="8">
        <v>15</v>
      </c>
      <c r="B378" s="64">
        <v>2000100570</v>
      </c>
      <c r="C378" s="66" t="s">
        <v>181</v>
      </c>
      <c r="D378" s="10" t="s">
        <v>644</v>
      </c>
      <c r="E378" s="68" t="s">
        <v>232</v>
      </c>
      <c r="F378" s="10" t="s">
        <v>243</v>
      </c>
      <c r="G378" s="10" t="s">
        <v>1</v>
      </c>
      <c r="H378" s="16">
        <v>8408.4</v>
      </c>
      <c r="I378" s="70">
        <f t="shared" si="33"/>
        <v>212732520</v>
      </c>
      <c r="J378" s="71">
        <v>2</v>
      </c>
      <c r="K378" s="47">
        <f t="shared" si="34"/>
        <v>425465040</v>
      </c>
      <c r="L378" s="16">
        <v>1</v>
      </c>
      <c r="M378" s="47">
        <f>I378*L378</f>
        <v>212732520</v>
      </c>
      <c r="N378" s="60"/>
      <c r="O378" s="48">
        <f>I378*N378</f>
        <v>0</v>
      </c>
      <c r="P378" s="8"/>
    </row>
    <row r="379" spans="1:16" ht="63.75" x14ac:dyDescent="0.25">
      <c r="A379" s="8">
        <v>16</v>
      </c>
      <c r="B379" s="64">
        <v>2021057721</v>
      </c>
      <c r="C379" s="66" t="s">
        <v>182</v>
      </c>
      <c r="D379" s="10" t="s">
        <v>645</v>
      </c>
      <c r="E379" s="68" t="s">
        <v>232</v>
      </c>
      <c r="F379" s="10" t="s">
        <v>243</v>
      </c>
      <c r="G379" s="10" t="s">
        <v>1</v>
      </c>
      <c r="H379" s="16">
        <v>8408.4</v>
      </c>
      <c r="I379" s="70">
        <f t="shared" si="33"/>
        <v>212732520</v>
      </c>
      <c r="J379" s="71">
        <v>1</v>
      </c>
      <c r="K379" s="47">
        <f t="shared" si="34"/>
        <v>212732520</v>
      </c>
      <c r="L379" s="16">
        <v>1</v>
      </c>
      <c r="M379" s="47">
        <f>I379*L379</f>
        <v>212732520</v>
      </c>
      <c r="N379" s="60"/>
      <c r="O379" s="48">
        <f>I379*N379</f>
        <v>0</v>
      </c>
      <c r="P379" s="8"/>
    </row>
    <row r="380" spans="1:16" ht="51" x14ac:dyDescent="0.25">
      <c r="A380" s="8">
        <v>17</v>
      </c>
      <c r="B380" s="64">
        <v>2021057722</v>
      </c>
      <c r="C380" s="67" t="s">
        <v>183</v>
      </c>
      <c r="D380" s="10" t="s">
        <v>629</v>
      </c>
      <c r="E380" s="68" t="s">
        <v>232</v>
      </c>
      <c r="F380" s="68" t="s">
        <v>243</v>
      </c>
      <c r="G380" s="10" t="s">
        <v>1</v>
      </c>
      <c r="H380" s="16">
        <v>8408.4</v>
      </c>
      <c r="I380" s="70">
        <f t="shared" si="33"/>
        <v>212732520</v>
      </c>
      <c r="J380" s="71">
        <v>2</v>
      </c>
      <c r="K380" s="47">
        <f t="shared" si="34"/>
        <v>425465040</v>
      </c>
      <c r="L380" s="16"/>
      <c r="M380" s="47">
        <f>I380*L380</f>
        <v>0</v>
      </c>
      <c r="N380" s="60"/>
      <c r="O380" s="48">
        <f>I380*N380</f>
        <v>0</v>
      </c>
      <c r="P380" s="8"/>
    </row>
    <row r="381" spans="1:16" ht="63.75" x14ac:dyDescent="0.25">
      <c r="A381" s="8">
        <v>18</v>
      </c>
      <c r="B381" s="64">
        <v>2060120016</v>
      </c>
      <c r="C381" s="66" t="s">
        <v>184</v>
      </c>
      <c r="D381" s="10" t="s">
        <v>646</v>
      </c>
      <c r="E381" s="68" t="s">
        <v>225</v>
      </c>
      <c r="F381" s="10" t="s">
        <v>244</v>
      </c>
      <c r="G381" s="10" t="s">
        <v>1</v>
      </c>
      <c r="H381" s="16">
        <v>1681.6799999999998</v>
      </c>
      <c r="I381" s="70">
        <f t="shared" si="33"/>
        <v>42546503.999999993</v>
      </c>
      <c r="J381" s="71">
        <v>1</v>
      </c>
      <c r="K381" s="47">
        <f t="shared" si="34"/>
        <v>42546503.999999993</v>
      </c>
      <c r="L381" s="16"/>
      <c r="M381" s="47">
        <f t="shared" ref="M381:M413" si="35">I381*L381</f>
        <v>0</v>
      </c>
      <c r="N381" s="60"/>
      <c r="O381" s="48">
        <f t="shared" ref="O381:O420" si="36">I381*N381</f>
        <v>0</v>
      </c>
      <c r="P381" s="8"/>
    </row>
    <row r="382" spans="1:16" ht="76.5" x14ac:dyDescent="0.25">
      <c r="A382" s="8">
        <v>19</v>
      </c>
      <c r="B382" s="64">
        <v>2021000208</v>
      </c>
      <c r="C382" s="66" t="s">
        <v>185</v>
      </c>
      <c r="D382" s="10" t="s">
        <v>647</v>
      </c>
      <c r="E382" s="68" t="s">
        <v>225</v>
      </c>
      <c r="F382" s="10" t="s">
        <v>245</v>
      </c>
      <c r="G382" s="10" t="s">
        <v>1</v>
      </c>
      <c r="H382" s="16">
        <v>1681.6799999999998</v>
      </c>
      <c r="I382" s="70">
        <f t="shared" si="33"/>
        <v>42546503.999999993</v>
      </c>
      <c r="J382" s="71">
        <v>1</v>
      </c>
      <c r="K382" s="47">
        <f t="shared" si="34"/>
        <v>42546503.999999993</v>
      </c>
      <c r="L382" s="16"/>
      <c r="M382" s="47">
        <f t="shared" si="35"/>
        <v>0</v>
      </c>
      <c r="N382" s="60"/>
      <c r="O382" s="48">
        <f t="shared" si="36"/>
        <v>0</v>
      </c>
      <c r="P382" s="8"/>
    </row>
    <row r="383" spans="1:16" ht="63.75" x14ac:dyDescent="0.25">
      <c r="A383" s="8">
        <v>20</v>
      </c>
      <c r="B383" s="64">
        <v>2060120012</v>
      </c>
      <c r="C383" s="66" t="s">
        <v>186</v>
      </c>
      <c r="D383" s="10" t="s">
        <v>648</v>
      </c>
      <c r="E383" s="68" t="s">
        <v>228</v>
      </c>
      <c r="F383" s="10" t="s">
        <v>246</v>
      </c>
      <c r="G383" s="10" t="s">
        <v>3</v>
      </c>
      <c r="H383" s="16">
        <v>1681.6799999999998</v>
      </c>
      <c r="I383" s="70">
        <f t="shared" si="33"/>
        <v>42546503.999999993</v>
      </c>
      <c r="J383" s="71">
        <v>3</v>
      </c>
      <c r="K383" s="47">
        <f t="shared" si="34"/>
        <v>127639511.99999997</v>
      </c>
      <c r="L383" s="16"/>
      <c r="M383" s="47">
        <f t="shared" si="35"/>
        <v>0</v>
      </c>
      <c r="N383" s="60"/>
      <c r="O383" s="48">
        <f t="shared" si="36"/>
        <v>0</v>
      </c>
      <c r="P383" s="8"/>
    </row>
    <row r="384" spans="1:16" ht="63.75" x14ac:dyDescent="0.25">
      <c r="A384" s="8">
        <v>21</v>
      </c>
      <c r="B384" s="64" t="s">
        <v>187</v>
      </c>
      <c r="C384" s="66" t="s">
        <v>564</v>
      </c>
      <c r="D384" s="10" t="s">
        <v>649</v>
      </c>
      <c r="E384" s="68" t="s">
        <v>228</v>
      </c>
      <c r="F384" s="10" t="s">
        <v>247</v>
      </c>
      <c r="G384" s="10" t="s">
        <v>1</v>
      </c>
      <c r="H384" s="16">
        <v>3963.96</v>
      </c>
      <c r="I384" s="70">
        <f t="shared" si="33"/>
        <v>100288188</v>
      </c>
      <c r="J384" s="71">
        <v>2</v>
      </c>
      <c r="K384" s="47">
        <f t="shared" si="34"/>
        <v>200576376</v>
      </c>
      <c r="L384" s="16"/>
      <c r="M384" s="47">
        <f t="shared" si="35"/>
        <v>0</v>
      </c>
      <c r="N384" s="60"/>
      <c r="O384" s="48">
        <f t="shared" si="36"/>
        <v>0</v>
      </c>
      <c r="P384" s="8"/>
    </row>
    <row r="385" spans="1:16" ht="63.75" x14ac:dyDescent="0.25">
      <c r="A385" s="8">
        <v>22</v>
      </c>
      <c r="B385" s="64">
        <v>2000100618</v>
      </c>
      <c r="C385" s="66" t="s">
        <v>565</v>
      </c>
      <c r="D385" s="10" t="s">
        <v>650</v>
      </c>
      <c r="E385" s="68" t="s">
        <v>228</v>
      </c>
      <c r="F385" s="10" t="s">
        <v>247</v>
      </c>
      <c r="G385" s="10" t="s">
        <v>1</v>
      </c>
      <c r="H385" s="16">
        <v>3963.96</v>
      </c>
      <c r="I385" s="70">
        <f t="shared" si="33"/>
        <v>100288188</v>
      </c>
      <c r="J385" s="71">
        <v>2</v>
      </c>
      <c r="K385" s="47">
        <f t="shared" si="34"/>
        <v>200576376</v>
      </c>
      <c r="L385" s="16"/>
      <c r="M385" s="47">
        <f t="shared" si="35"/>
        <v>0</v>
      </c>
      <c r="N385" s="60"/>
      <c r="O385" s="48">
        <f t="shared" si="36"/>
        <v>0</v>
      </c>
      <c r="P385" s="8"/>
    </row>
    <row r="386" spans="1:16" ht="93.6" customHeight="1" x14ac:dyDescent="0.25">
      <c r="A386" s="8">
        <v>23</v>
      </c>
      <c r="B386" s="64">
        <v>2060111474</v>
      </c>
      <c r="C386" s="66" t="s">
        <v>188</v>
      </c>
      <c r="D386" s="10" t="s">
        <v>247</v>
      </c>
      <c r="E386" s="68" t="s">
        <v>233</v>
      </c>
      <c r="F386" s="10" t="s">
        <v>247</v>
      </c>
      <c r="G386" s="10" t="s">
        <v>1</v>
      </c>
      <c r="H386" s="16">
        <v>952.16781810469377</v>
      </c>
      <c r="I386" s="70">
        <f t="shared" si="33"/>
        <v>24089845.798048753</v>
      </c>
      <c r="J386" s="71">
        <v>1</v>
      </c>
      <c r="K386" s="47">
        <f t="shared" si="34"/>
        <v>24089845.798048753</v>
      </c>
      <c r="L386" s="16"/>
      <c r="M386" s="47">
        <f t="shared" si="35"/>
        <v>0</v>
      </c>
      <c r="N386" s="60"/>
      <c r="O386" s="48">
        <f t="shared" si="36"/>
        <v>0</v>
      </c>
      <c r="P386" s="8"/>
    </row>
    <row r="387" spans="1:16" ht="80.45" customHeight="1" x14ac:dyDescent="0.25">
      <c r="A387" s="8">
        <v>24</v>
      </c>
      <c r="B387" s="64">
        <v>2060111492</v>
      </c>
      <c r="C387" s="66" t="s">
        <v>189</v>
      </c>
      <c r="D387" s="10" t="s">
        <v>247</v>
      </c>
      <c r="E387" s="68" t="s">
        <v>234</v>
      </c>
      <c r="F387" s="10" t="s">
        <v>247</v>
      </c>
      <c r="G387" s="10" t="s">
        <v>1</v>
      </c>
      <c r="H387" s="16">
        <v>572.41058306836669</v>
      </c>
      <c r="I387" s="70">
        <f t="shared" si="33"/>
        <v>14481987.751629677</v>
      </c>
      <c r="J387" s="71">
        <v>1</v>
      </c>
      <c r="K387" s="47">
        <f t="shared" si="34"/>
        <v>14481987.751629677</v>
      </c>
      <c r="L387" s="16"/>
      <c r="M387" s="47">
        <f t="shared" si="35"/>
        <v>0</v>
      </c>
      <c r="N387" s="60"/>
      <c r="O387" s="48">
        <f t="shared" si="36"/>
        <v>0</v>
      </c>
      <c r="P387" s="8"/>
    </row>
    <row r="388" spans="1:16" ht="87" customHeight="1" x14ac:dyDescent="0.25">
      <c r="A388" s="8">
        <v>25</v>
      </c>
      <c r="B388" s="64">
        <v>2000100568</v>
      </c>
      <c r="C388" s="66" t="s">
        <v>190</v>
      </c>
      <c r="D388" s="10" t="s">
        <v>247</v>
      </c>
      <c r="E388" s="68" t="s">
        <v>234</v>
      </c>
      <c r="F388" s="10" t="s">
        <v>247</v>
      </c>
      <c r="G388" s="10" t="s">
        <v>1</v>
      </c>
      <c r="H388" s="16">
        <v>876.37959053942109</v>
      </c>
      <c r="I388" s="70">
        <f t="shared" si="33"/>
        <v>22172403.640647352</v>
      </c>
      <c r="J388" s="71">
        <v>1</v>
      </c>
      <c r="K388" s="47">
        <f t="shared" si="34"/>
        <v>22172403.640647352</v>
      </c>
      <c r="L388" s="16"/>
      <c r="M388" s="47">
        <f t="shared" si="35"/>
        <v>0</v>
      </c>
      <c r="N388" s="60"/>
      <c r="O388" s="48">
        <f t="shared" si="36"/>
        <v>0</v>
      </c>
      <c r="P388" s="8"/>
    </row>
    <row r="389" spans="1:16" ht="76.5" x14ac:dyDescent="0.25">
      <c r="A389" s="8">
        <v>26</v>
      </c>
      <c r="B389" s="64">
        <v>2000100569</v>
      </c>
      <c r="C389" s="66" t="s">
        <v>191</v>
      </c>
      <c r="D389" s="10" t="s">
        <v>247</v>
      </c>
      <c r="E389" s="68" t="s">
        <v>230</v>
      </c>
      <c r="F389" s="10" t="s">
        <v>247</v>
      </c>
      <c r="G389" s="10" t="s">
        <v>1</v>
      </c>
      <c r="H389" s="16">
        <v>755.59720346483016</v>
      </c>
      <c r="I389" s="70">
        <f t="shared" si="33"/>
        <v>19116609.247660205</v>
      </c>
      <c r="J389" s="71">
        <v>2</v>
      </c>
      <c r="K389" s="47">
        <f t="shared" si="34"/>
        <v>38233218.49532041</v>
      </c>
      <c r="L389" s="16"/>
      <c r="M389" s="47">
        <f t="shared" si="35"/>
        <v>0</v>
      </c>
      <c r="N389" s="60"/>
      <c r="O389" s="48">
        <f t="shared" si="36"/>
        <v>0</v>
      </c>
      <c r="P389" s="8"/>
    </row>
    <row r="390" spans="1:16" ht="38.25" x14ac:dyDescent="0.25">
      <c r="A390" s="8">
        <v>27</v>
      </c>
      <c r="B390" s="64">
        <v>2020511484</v>
      </c>
      <c r="C390" s="66" t="s">
        <v>192</v>
      </c>
      <c r="D390" s="10" t="s">
        <v>247</v>
      </c>
      <c r="E390" s="68" t="s">
        <v>235</v>
      </c>
      <c r="F390" s="10" t="s">
        <v>247</v>
      </c>
      <c r="G390" s="10" t="s">
        <v>1</v>
      </c>
      <c r="H390" s="16">
        <v>30.03</v>
      </c>
      <c r="I390" s="70">
        <f t="shared" si="33"/>
        <v>759759</v>
      </c>
      <c r="J390" s="71">
        <v>3</v>
      </c>
      <c r="K390" s="47">
        <f t="shared" si="34"/>
        <v>2279277</v>
      </c>
      <c r="L390" s="16"/>
      <c r="M390" s="47">
        <f t="shared" si="35"/>
        <v>0</v>
      </c>
      <c r="N390" s="60"/>
      <c r="O390" s="48">
        <f t="shared" si="36"/>
        <v>0</v>
      </c>
      <c r="P390" s="8"/>
    </row>
    <row r="391" spans="1:16" ht="26.45" customHeight="1" x14ac:dyDescent="0.25">
      <c r="A391" s="8">
        <v>28</v>
      </c>
      <c r="B391" s="64" t="s">
        <v>193</v>
      </c>
      <c r="C391" s="66" t="s">
        <v>194</v>
      </c>
      <c r="D391" s="10" t="s">
        <v>247</v>
      </c>
      <c r="E391" s="68" t="s">
        <v>235</v>
      </c>
      <c r="F391" s="10" t="s">
        <v>247</v>
      </c>
      <c r="G391" s="10" t="s">
        <v>1</v>
      </c>
      <c r="H391" s="16">
        <v>30.03</v>
      </c>
      <c r="I391" s="70">
        <f t="shared" si="33"/>
        <v>759759</v>
      </c>
      <c r="J391" s="71">
        <v>3</v>
      </c>
      <c r="K391" s="47">
        <f t="shared" si="34"/>
        <v>2279277</v>
      </c>
      <c r="L391" s="16"/>
      <c r="M391" s="47">
        <f t="shared" si="35"/>
        <v>0</v>
      </c>
      <c r="N391" s="60"/>
      <c r="O391" s="48">
        <f t="shared" si="36"/>
        <v>0</v>
      </c>
      <c r="P391" s="8"/>
    </row>
    <row r="392" spans="1:16" ht="26.45" customHeight="1" x14ac:dyDescent="0.25">
      <c r="A392" s="8">
        <v>29</v>
      </c>
      <c r="B392" s="64" t="s">
        <v>195</v>
      </c>
      <c r="C392" s="66" t="s">
        <v>196</v>
      </c>
      <c r="D392" s="10" t="s">
        <v>247</v>
      </c>
      <c r="E392" s="68" t="s">
        <v>235</v>
      </c>
      <c r="F392" s="10" t="s">
        <v>247</v>
      </c>
      <c r="G392" s="10" t="s">
        <v>1</v>
      </c>
      <c r="H392" s="16">
        <v>30.03</v>
      </c>
      <c r="I392" s="70">
        <f t="shared" si="33"/>
        <v>759759</v>
      </c>
      <c r="J392" s="71">
        <v>3</v>
      </c>
      <c r="K392" s="47">
        <f t="shared" si="34"/>
        <v>2279277</v>
      </c>
      <c r="L392" s="16"/>
      <c r="M392" s="47">
        <f t="shared" si="35"/>
        <v>0</v>
      </c>
      <c r="N392" s="60"/>
      <c r="O392" s="48">
        <f t="shared" si="36"/>
        <v>0</v>
      </c>
      <c r="P392" s="8"/>
    </row>
    <row r="393" spans="1:16" ht="25.5" x14ac:dyDescent="0.25">
      <c r="A393" s="8">
        <v>30</v>
      </c>
      <c r="B393" s="64">
        <v>2021057724</v>
      </c>
      <c r="C393" s="66" t="s">
        <v>197</v>
      </c>
      <c r="D393" s="10" t="s">
        <v>247</v>
      </c>
      <c r="E393" s="68" t="s">
        <v>230</v>
      </c>
      <c r="F393" s="10" t="s">
        <v>247</v>
      </c>
      <c r="G393" s="10" t="s">
        <v>1</v>
      </c>
      <c r="H393" s="16">
        <v>240.24</v>
      </c>
      <c r="I393" s="70">
        <f t="shared" si="33"/>
        <v>6078072</v>
      </c>
      <c r="J393" s="71">
        <v>4</v>
      </c>
      <c r="K393" s="47">
        <f t="shared" si="34"/>
        <v>24312288</v>
      </c>
      <c r="L393" s="16"/>
      <c r="M393" s="47">
        <f t="shared" si="35"/>
        <v>0</v>
      </c>
      <c r="N393" s="60"/>
      <c r="O393" s="48">
        <f t="shared" si="36"/>
        <v>0</v>
      </c>
      <c r="P393" s="8"/>
    </row>
    <row r="394" spans="1:16" ht="43.7" customHeight="1" x14ac:dyDescent="0.25">
      <c r="A394" s="8">
        <v>31</v>
      </c>
      <c r="B394" s="64">
        <v>2021057726</v>
      </c>
      <c r="C394" s="66" t="s">
        <v>198</v>
      </c>
      <c r="D394" s="10" t="s">
        <v>247</v>
      </c>
      <c r="E394" s="68" t="s">
        <v>230</v>
      </c>
      <c r="F394" s="10" t="s">
        <v>247</v>
      </c>
      <c r="G394" s="10" t="s">
        <v>1</v>
      </c>
      <c r="H394" s="16">
        <v>240.24</v>
      </c>
      <c r="I394" s="70">
        <f t="shared" si="33"/>
        <v>6078072</v>
      </c>
      <c r="J394" s="71">
        <v>4</v>
      </c>
      <c r="K394" s="47">
        <f t="shared" si="34"/>
        <v>24312288</v>
      </c>
      <c r="L394" s="16"/>
      <c r="M394" s="47">
        <f t="shared" si="35"/>
        <v>0</v>
      </c>
      <c r="N394" s="60"/>
      <c r="O394" s="48">
        <f t="shared" si="36"/>
        <v>0</v>
      </c>
      <c r="P394" s="8"/>
    </row>
    <row r="395" spans="1:16" ht="76.5" x14ac:dyDescent="0.25">
      <c r="A395" s="8">
        <v>32</v>
      </c>
      <c r="B395" s="64">
        <v>2060111470</v>
      </c>
      <c r="C395" s="66" t="s">
        <v>199</v>
      </c>
      <c r="D395" s="10" t="s">
        <v>247</v>
      </c>
      <c r="E395" s="68" t="s">
        <v>233</v>
      </c>
      <c r="F395" s="10" t="s">
        <v>247</v>
      </c>
      <c r="G395" s="10" t="s">
        <v>1</v>
      </c>
      <c r="H395" s="16">
        <v>120.12</v>
      </c>
      <c r="I395" s="70">
        <f t="shared" si="33"/>
        <v>3039036</v>
      </c>
      <c r="J395" s="71">
        <v>2</v>
      </c>
      <c r="K395" s="47">
        <f t="shared" si="34"/>
        <v>6078072</v>
      </c>
      <c r="L395" s="16"/>
      <c r="M395" s="47">
        <f t="shared" si="35"/>
        <v>0</v>
      </c>
      <c r="N395" s="60"/>
      <c r="O395" s="48">
        <f t="shared" si="36"/>
        <v>0</v>
      </c>
      <c r="P395" s="8"/>
    </row>
    <row r="396" spans="1:16" ht="63.75" x14ac:dyDescent="0.25">
      <c r="A396" s="8">
        <v>33</v>
      </c>
      <c r="B396" s="64">
        <v>2020757611</v>
      </c>
      <c r="C396" s="66" t="s">
        <v>200</v>
      </c>
      <c r="D396" s="10" t="s">
        <v>651</v>
      </c>
      <c r="E396" s="68" t="s">
        <v>236</v>
      </c>
      <c r="F396" s="10" t="s">
        <v>248</v>
      </c>
      <c r="G396" s="10" t="s">
        <v>1</v>
      </c>
      <c r="H396" s="16">
        <v>1681.6799999999998</v>
      </c>
      <c r="I396" s="70">
        <f t="shared" si="33"/>
        <v>42546503.999999993</v>
      </c>
      <c r="J396" s="71">
        <v>6</v>
      </c>
      <c r="K396" s="47">
        <f t="shared" si="34"/>
        <v>255279023.99999994</v>
      </c>
      <c r="L396" s="16"/>
      <c r="M396" s="47">
        <f t="shared" si="35"/>
        <v>0</v>
      </c>
      <c r="N396" s="60"/>
      <c r="O396" s="48">
        <f t="shared" si="36"/>
        <v>0</v>
      </c>
      <c r="P396" s="8"/>
    </row>
    <row r="397" spans="1:16" ht="63.75" x14ac:dyDescent="0.25">
      <c r="A397" s="8">
        <v>34</v>
      </c>
      <c r="B397" s="64">
        <v>2020657649</v>
      </c>
      <c r="C397" s="66" t="s">
        <v>201</v>
      </c>
      <c r="D397" s="10" t="s">
        <v>247</v>
      </c>
      <c r="E397" s="68" t="s">
        <v>230</v>
      </c>
      <c r="F397" s="10" t="s">
        <v>249</v>
      </c>
      <c r="G397" s="10" t="s">
        <v>10</v>
      </c>
      <c r="H397" s="16">
        <v>14414.4</v>
      </c>
      <c r="I397" s="70">
        <f t="shared" si="33"/>
        <v>364684320</v>
      </c>
      <c r="J397" s="10">
        <v>2</v>
      </c>
      <c r="K397" s="47">
        <f t="shared" si="34"/>
        <v>729368640</v>
      </c>
      <c r="L397" s="16"/>
      <c r="M397" s="47">
        <f t="shared" si="35"/>
        <v>0</v>
      </c>
      <c r="N397" s="60"/>
      <c r="O397" s="48">
        <f t="shared" si="36"/>
        <v>0</v>
      </c>
      <c r="P397" s="8"/>
    </row>
    <row r="398" spans="1:16" ht="89.25" x14ac:dyDescent="0.25">
      <c r="A398" s="8">
        <v>35</v>
      </c>
      <c r="B398" s="64">
        <v>2020657652</v>
      </c>
      <c r="C398" s="66" t="s">
        <v>202</v>
      </c>
      <c r="D398" s="10" t="s">
        <v>652</v>
      </c>
      <c r="E398" s="68" t="s">
        <v>230</v>
      </c>
      <c r="F398" s="10" t="s">
        <v>249</v>
      </c>
      <c r="G398" s="10" t="s">
        <v>10</v>
      </c>
      <c r="H398" s="16">
        <v>14414.4</v>
      </c>
      <c r="I398" s="70">
        <f t="shared" si="33"/>
        <v>364684320</v>
      </c>
      <c r="J398" s="10">
        <v>2</v>
      </c>
      <c r="K398" s="47">
        <f t="shared" si="34"/>
        <v>729368640</v>
      </c>
      <c r="L398" s="16"/>
      <c r="M398" s="47">
        <f t="shared" si="35"/>
        <v>0</v>
      </c>
      <c r="N398" s="60"/>
      <c r="O398" s="48">
        <f t="shared" si="36"/>
        <v>0</v>
      </c>
      <c r="P398" s="8"/>
    </row>
    <row r="399" spans="1:16" ht="51" x14ac:dyDescent="0.25">
      <c r="A399" s="8">
        <v>36</v>
      </c>
      <c r="B399" s="64">
        <v>2021058084</v>
      </c>
      <c r="C399" s="66" t="s">
        <v>203</v>
      </c>
      <c r="D399" s="10" t="s">
        <v>653</v>
      </c>
      <c r="E399" s="68" t="s">
        <v>230</v>
      </c>
      <c r="F399" s="10" t="s">
        <v>250</v>
      </c>
      <c r="G399" s="10" t="s">
        <v>10</v>
      </c>
      <c r="H399" s="16">
        <v>326.72640000000001</v>
      </c>
      <c r="I399" s="70">
        <f t="shared" si="33"/>
        <v>8266177.9199999999</v>
      </c>
      <c r="J399" s="10">
        <v>1</v>
      </c>
      <c r="K399" s="47">
        <f t="shared" si="34"/>
        <v>8266177.9199999999</v>
      </c>
      <c r="L399" s="16"/>
      <c r="M399" s="47">
        <f t="shared" si="35"/>
        <v>0</v>
      </c>
      <c r="N399" s="60"/>
      <c r="O399" s="48">
        <f t="shared" si="36"/>
        <v>0</v>
      </c>
      <c r="P399" s="8"/>
    </row>
    <row r="400" spans="1:16" ht="38.25" x14ac:dyDescent="0.25">
      <c r="A400" s="8">
        <v>37</v>
      </c>
      <c r="B400" s="64">
        <v>2021058085</v>
      </c>
      <c r="C400" s="66" t="s">
        <v>204</v>
      </c>
      <c r="D400" s="10" t="s">
        <v>654</v>
      </c>
      <c r="E400" s="68" t="s">
        <v>230</v>
      </c>
      <c r="F400" s="10" t="s">
        <v>250</v>
      </c>
      <c r="G400" s="10" t="s">
        <v>10</v>
      </c>
      <c r="H400" s="16">
        <v>144.14400000000001</v>
      </c>
      <c r="I400" s="70">
        <f t="shared" si="33"/>
        <v>3646843.2</v>
      </c>
      <c r="J400" s="10">
        <v>1</v>
      </c>
      <c r="K400" s="47">
        <f t="shared" si="34"/>
        <v>3646843.2</v>
      </c>
      <c r="L400" s="16"/>
      <c r="M400" s="47">
        <f t="shared" si="35"/>
        <v>0</v>
      </c>
      <c r="N400" s="60"/>
      <c r="O400" s="48">
        <f t="shared" si="36"/>
        <v>0</v>
      </c>
      <c r="P400" s="8"/>
    </row>
    <row r="401" spans="1:16" ht="51" x14ac:dyDescent="0.25">
      <c r="A401" s="8">
        <v>38</v>
      </c>
      <c r="B401" s="64">
        <v>2020957737</v>
      </c>
      <c r="C401" s="66" t="s">
        <v>205</v>
      </c>
      <c r="D401" s="10" t="s">
        <v>624</v>
      </c>
      <c r="E401" s="68" t="s">
        <v>237</v>
      </c>
      <c r="F401" s="10" t="s">
        <v>251</v>
      </c>
      <c r="G401" s="10" t="s">
        <v>3</v>
      </c>
      <c r="H401" s="16">
        <v>1681.6799999999998</v>
      </c>
      <c r="I401" s="70">
        <f t="shared" si="33"/>
        <v>42546503.999999993</v>
      </c>
      <c r="J401" s="10">
        <v>4</v>
      </c>
      <c r="K401" s="47">
        <f t="shared" si="34"/>
        <v>170186015.99999997</v>
      </c>
      <c r="L401" s="16"/>
      <c r="M401" s="47">
        <f t="shared" si="35"/>
        <v>0</v>
      </c>
      <c r="N401" s="60"/>
      <c r="O401" s="48">
        <f t="shared" si="36"/>
        <v>0</v>
      </c>
      <c r="P401" s="8"/>
    </row>
    <row r="402" spans="1:16" ht="63.75" x14ac:dyDescent="0.25">
      <c r="A402" s="8">
        <v>39</v>
      </c>
      <c r="B402" s="64">
        <v>2060120015</v>
      </c>
      <c r="C402" s="66" t="s">
        <v>206</v>
      </c>
      <c r="D402" s="10" t="s">
        <v>625</v>
      </c>
      <c r="E402" s="68" t="s">
        <v>228</v>
      </c>
      <c r="F402" s="10" t="s">
        <v>251</v>
      </c>
      <c r="G402" s="10" t="s">
        <v>3</v>
      </c>
      <c r="H402" s="16">
        <v>1681.6799999999998</v>
      </c>
      <c r="I402" s="70">
        <f t="shared" si="33"/>
        <v>42546503.999999993</v>
      </c>
      <c r="J402" s="10">
        <v>3</v>
      </c>
      <c r="K402" s="47">
        <f t="shared" si="34"/>
        <v>127639511.99999997</v>
      </c>
      <c r="L402" s="16"/>
      <c r="M402" s="47">
        <f t="shared" si="35"/>
        <v>0</v>
      </c>
      <c r="N402" s="60"/>
      <c r="O402" s="48">
        <f t="shared" si="36"/>
        <v>0</v>
      </c>
      <c r="P402" s="8"/>
    </row>
    <row r="403" spans="1:16" ht="63.75" x14ac:dyDescent="0.25">
      <c r="A403" s="8">
        <v>40</v>
      </c>
      <c r="B403" s="64">
        <v>2021100071</v>
      </c>
      <c r="C403" s="66" t="s">
        <v>207</v>
      </c>
      <c r="D403" s="10" t="s">
        <v>626</v>
      </c>
      <c r="E403" s="68" t="s">
        <v>228</v>
      </c>
      <c r="F403" s="10" t="s">
        <v>252</v>
      </c>
      <c r="G403" s="10" t="s">
        <v>1</v>
      </c>
      <c r="H403" s="16">
        <v>1681.6799999999998</v>
      </c>
      <c r="I403" s="70">
        <f t="shared" si="33"/>
        <v>42546503.999999993</v>
      </c>
      <c r="J403" s="10">
        <v>5</v>
      </c>
      <c r="K403" s="47">
        <f t="shared" si="34"/>
        <v>212732519.99999997</v>
      </c>
      <c r="L403" s="16"/>
      <c r="M403" s="47">
        <f t="shared" si="35"/>
        <v>0</v>
      </c>
      <c r="N403" s="60"/>
      <c r="O403" s="48">
        <f t="shared" si="36"/>
        <v>0</v>
      </c>
      <c r="P403" s="8"/>
    </row>
    <row r="404" spans="1:16" ht="51" x14ac:dyDescent="0.25">
      <c r="A404" s="8">
        <v>41</v>
      </c>
      <c r="B404" s="64">
        <v>2000100623</v>
      </c>
      <c r="C404" s="66" t="s">
        <v>208</v>
      </c>
      <c r="D404" s="10" t="s">
        <v>627</v>
      </c>
      <c r="E404" s="68" t="s">
        <v>230</v>
      </c>
      <c r="F404" s="10" t="s">
        <v>128</v>
      </c>
      <c r="G404" s="10" t="s">
        <v>1</v>
      </c>
      <c r="H404" s="16">
        <v>2402.4</v>
      </c>
      <c r="I404" s="70">
        <f t="shared" si="33"/>
        <v>60780720</v>
      </c>
      <c r="J404" s="10">
        <v>1</v>
      </c>
      <c r="K404" s="47">
        <f t="shared" si="34"/>
        <v>60780720</v>
      </c>
      <c r="L404" s="16"/>
      <c r="M404" s="47">
        <f t="shared" si="35"/>
        <v>0</v>
      </c>
      <c r="N404" s="60"/>
      <c r="O404" s="48">
        <f t="shared" si="36"/>
        <v>0</v>
      </c>
      <c r="P404" s="8"/>
    </row>
    <row r="405" spans="1:16" ht="51" x14ac:dyDescent="0.25">
      <c r="A405" s="8">
        <v>42</v>
      </c>
      <c r="B405" s="64">
        <v>2060120014</v>
      </c>
      <c r="C405" s="66" t="s">
        <v>209</v>
      </c>
      <c r="D405" s="10" t="s">
        <v>628</v>
      </c>
      <c r="E405" s="68" t="s">
        <v>224</v>
      </c>
      <c r="F405" s="10" t="s">
        <v>253</v>
      </c>
      <c r="G405" s="10" t="s">
        <v>3</v>
      </c>
      <c r="H405" s="16">
        <v>1681.6799999999998</v>
      </c>
      <c r="I405" s="70">
        <f t="shared" si="33"/>
        <v>42546503.999999993</v>
      </c>
      <c r="J405" s="10">
        <v>1</v>
      </c>
      <c r="K405" s="47">
        <f t="shared" si="34"/>
        <v>42546503.999999993</v>
      </c>
      <c r="L405" s="16"/>
      <c r="M405" s="47">
        <f t="shared" si="35"/>
        <v>0</v>
      </c>
      <c r="N405" s="60"/>
      <c r="O405" s="48">
        <f t="shared" si="36"/>
        <v>0</v>
      </c>
      <c r="P405" s="8"/>
    </row>
    <row r="406" spans="1:16" ht="51" x14ac:dyDescent="0.25">
      <c r="A406" s="8">
        <v>43</v>
      </c>
      <c r="B406" s="64">
        <v>2020657655</v>
      </c>
      <c r="C406" s="66" t="s">
        <v>210</v>
      </c>
      <c r="D406" s="10" t="s">
        <v>247</v>
      </c>
      <c r="E406" s="68" t="s">
        <v>230</v>
      </c>
      <c r="F406" s="10" t="s">
        <v>254</v>
      </c>
      <c r="G406" s="10" t="s">
        <v>10</v>
      </c>
      <c r="H406" s="16">
        <v>14414.4</v>
      </c>
      <c r="I406" s="70">
        <f t="shared" si="33"/>
        <v>364684320</v>
      </c>
      <c r="J406" s="10">
        <v>1</v>
      </c>
      <c r="K406" s="47">
        <f t="shared" si="34"/>
        <v>364684320</v>
      </c>
      <c r="L406" s="16"/>
      <c r="M406" s="47">
        <f t="shared" si="35"/>
        <v>0</v>
      </c>
      <c r="N406" s="60"/>
      <c r="O406" s="48">
        <f t="shared" si="36"/>
        <v>0</v>
      </c>
      <c r="P406" s="8"/>
    </row>
    <row r="407" spans="1:16" ht="38.25" x14ac:dyDescent="0.25">
      <c r="A407" s="8">
        <v>44</v>
      </c>
      <c r="B407" s="64">
        <v>2020657656</v>
      </c>
      <c r="C407" s="66" t="s">
        <v>211</v>
      </c>
      <c r="D407" s="10" t="s">
        <v>247</v>
      </c>
      <c r="E407" s="68" t="s">
        <v>230</v>
      </c>
      <c r="F407" s="10" t="s">
        <v>254</v>
      </c>
      <c r="G407" s="10" t="s">
        <v>10</v>
      </c>
      <c r="H407" s="16">
        <v>14414.4</v>
      </c>
      <c r="I407" s="70">
        <f t="shared" si="33"/>
        <v>364684320</v>
      </c>
      <c r="J407" s="10">
        <v>1</v>
      </c>
      <c r="K407" s="47">
        <f t="shared" si="34"/>
        <v>364684320</v>
      </c>
      <c r="L407" s="16"/>
      <c r="M407" s="47">
        <f t="shared" si="35"/>
        <v>0</v>
      </c>
      <c r="N407" s="60"/>
      <c r="O407" s="48">
        <f t="shared" si="36"/>
        <v>0</v>
      </c>
      <c r="P407" s="8"/>
    </row>
    <row r="408" spans="1:16" ht="38.25" x14ac:dyDescent="0.25">
      <c r="A408" s="8">
        <v>45</v>
      </c>
      <c r="B408" s="64">
        <v>2020657658</v>
      </c>
      <c r="C408" s="66" t="s">
        <v>212</v>
      </c>
      <c r="D408" s="10" t="s">
        <v>247</v>
      </c>
      <c r="E408" s="68" t="s">
        <v>230</v>
      </c>
      <c r="F408" s="10" t="s">
        <v>254</v>
      </c>
      <c r="G408" s="10" t="s">
        <v>10</v>
      </c>
      <c r="H408" s="16">
        <v>14414.4</v>
      </c>
      <c r="I408" s="70">
        <f t="shared" si="33"/>
        <v>364684320</v>
      </c>
      <c r="J408" s="10">
        <v>1</v>
      </c>
      <c r="K408" s="47">
        <f t="shared" si="34"/>
        <v>364684320</v>
      </c>
      <c r="L408" s="16"/>
      <c r="M408" s="47">
        <f t="shared" si="35"/>
        <v>0</v>
      </c>
      <c r="N408" s="60"/>
      <c r="O408" s="48">
        <f t="shared" si="36"/>
        <v>0</v>
      </c>
      <c r="P408" s="8"/>
    </row>
    <row r="409" spans="1:16" ht="63.75" x14ac:dyDescent="0.25">
      <c r="A409" s="8">
        <v>46</v>
      </c>
      <c r="B409" s="64">
        <v>2020657897</v>
      </c>
      <c r="C409" s="66" t="s">
        <v>213</v>
      </c>
      <c r="D409" s="16" t="s">
        <v>623</v>
      </c>
      <c r="E409" s="68" t="s">
        <v>229</v>
      </c>
      <c r="F409" s="10" t="s">
        <v>254</v>
      </c>
      <c r="G409" s="10" t="s">
        <v>3</v>
      </c>
      <c r="H409" s="16">
        <v>1681.6799999999998</v>
      </c>
      <c r="I409" s="70">
        <f t="shared" si="33"/>
        <v>42546503.999999993</v>
      </c>
      <c r="J409" s="10">
        <v>1</v>
      </c>
      <c r="K409" s="47">
        <f t="shared" si="34"/>
        <v>42546503.999999993</v>
      </c>
      <c r="L409" s="16"/>
      <c r="M409" s="47">
        <f t="shared" si="35"/>
        <v>0</v>
      </c>
      <c r="N409" s="60"/>
      <c r="O409" s="48">
        <f t="shared" si="36"/>
        <v>0</v>
      </c>
      <c r="P409" s="8"/>
    </row>
    <row r="410" spans="1:16" ht="63.75" x14ac:dyDescent="0.25">
      <c r="A410" s="8">
        <v>47</v>
      </c>
      <c r="B410" s="64">
        <v>2021100070</v>
      </c>
      <c r="C410" s="66" t="s">
        <v>214</v>
      </c>
      <c r="D410" s="16" t="s">
        <v>622</v>
      </c>
      <c r="E410" s="68" t="s">
        <v>228</v>
      </c>
      <c r="F410" s="10" t="s">
        <v>255</v>
      </c>
      <c r="G410" s="10" t="s">
        <v>1</v>
      </c>
      <c r="H410" s="16">
        <v>1681.6799999999998</v>
      </c>
      <c r="I410" s="70">
        <f t="shared" si="33"/>
        <v>42546503.999999993</v>
      </c>
      <c r="J410" s="10">
        <v>2</v>
      </c>
      <c r="K410" s="47">
        <f t="shared" si="34"/>
        <v>85093007.999999985</v>
      </c>
      <c r="L410" s="16"/>
      <c r="M410" s="47">
        <f t="shared" si="35"/>
        <v>0</v>
      </c>
      <c r="N410" s="60"/>
      <c r="O410" s="48">
        <f t="shared" si="36"/>
        <v>0</v>
      </c>
      <c r="P410" s="8"/>
    </row>
    <row r="411" spans="1:16" ht="382.5" x14ac:dyDescent="0.25">
      <c r="A411" s="8">
        <v>48</v>
      </c>
      <c r="B411" s="64" t="s">
        <v>215</v>
      </c>
      <c r="C411" s="66" t="s">
        <v>216</v>
      </c>
      <c r="D411" s="10"/>
      <c r="E411" s="68" t="s">
        <v>238</v>
      </c>
      <c r="F411" s="69" t="s">
        <v>256</v>
      </c>
      <c r="G411" s="10" t="s">
        <v>1</v>
      </c>
      <c r="H411" s="16"/>
      <c r="I411" s="55">
        <v>0</v>
      </c>
      <c r="J411" s="10">
        <v>35</v>
      </c>
      <c r="K411" s="47">
        <f t="shared" si="34"/>
        <v>0</v>
      </c>
      <c r="L411" s="16"/>
      <c r="M411" s="47">
        <f t="shared" si="35"/>
        <v>0</v>
      </c>
      <c r="N411" s="60"/>
      <c r="O411" s="48">
        <f t="shared" si="36"/>
        <v>0</v>
      </c>
      <c r="P411" s="8" t="s">
        <v>831</v>
      </c>
    </row>
    <row r="412" spans="1:16" ht="382.5" x14ac:dyDescent="0.25">
      <c r="A412" s="8">
        <v>49</v>
      </c>
      <c r="B412" s="64" t="s">
        <v>217</v>
      </c>
      <c r="C412" s="66" t="s">
        <v>218</v>
      </c>
      <c r="D412" s="10">
        <v>114783</v>
      </c>
      <c r="E412" s="68" t="s">
        <v>238</v>
      </c>
      <c r="F412" s="69" t="s">
        <v>256</v>
      </c>
      <c r="G412" s="10" t="s">
        <v>1</v>
      </c>
      <c r="H412" s="16"/>
      <c r="I412" s="16">
        <v>0</v>
      </c>
      <c r="J412" s="69">
        <v>10</v>
      </c>
      <c r="K412" s="47">
        <f t="shared" si="34"/>
        <v>0</v>
      </c>
      <c r="L412" s="16"/>
      <c r="M412" s="47">
        <f t="shared" si="35"/>
        <v>0</v>
      </c>
      <c r="N412" s="60"/>
      <c r="O412" s="48">
        <f t="shared" si="36"/>
        <v>0</v>
      </c>
      <c r="P412" s="8" t="s">
        <v>831</v>
      </c>
    </row>
    <row r="413" spans="1:16" ht="382.5" x14ac:dyDescent="0.25">
      <c r="A413" s="8">
        <v>50</v>
      </c>
      <c r="B413" s="64" t="s">
        <v>219</v>
      </c>
      <c r="C413" s="66" t="s">
        <v>220</v>
      </c>
      <c r="D413" s="10">
        <v>139764</v>
      </c>
      <c r="E413" s="68" t="s">
        <v>238</v>
      </c>
      <c r="F413" s="69" t="s">
        <v>256</v>
      </c>
      <c r="G413" s="10" t="s">
        <v>1</v>
      </c>
      <c r="H413" s="16"/>
      <c r="I413" s="16">
        <v>0</v>
      </c>
      <c r="J413" s="69">
        <v>10</v>
      </c>
      <c r="K413" s="47">
        <f t="shared" si="34"/>
        <v>0</v>
      </c>
      <c r="L413" s="16"/>
      <c r="M413" s="47">
        <f t="shared" si="35"/>
        <v>0</v>
      </c>
      <c r="N413" s="60"/>
      <c r="O413" s="48">
        <f t="shared" si="36"/>
        <v>0</v>
      </c>
      <c r="P413" s="8" t="s">
        <v>831</v>
      </c>
    </row>
    <row r="414" spans="1:16" ht="31.35" customHeight="1" x14ac:dyDescent="0.25">
      <c r="A414" s="78" t="s">
        <v>260</v>
      </c>
      <c r="B414" s="189" t="s">
        <v>261</v>
      </c>
      <c r="C414" s="190"/>
      <c r="D414" s="190"/>
      <c r="E414" s="190"/>
      <c r="F414" s="190"/>
      <c r="G414" s="190"/>
      <c r="H414" s="190"/>
      <c r="I414" s="190"/>
      <c r="J414" s="190"/>
      <c r="K414" s="190"/>
      <c r="L414" s="190"/>
      <c r="M414" s="190"/>
      <c r="N414" s="190"/>
      <c r="O414" s="190"/>
      <c r="P414" s="191"/>
    </row>
    <row r="415" spans="1:16" ht="76.5" x14ac:dyDescent="0.25">
      <c r="A415" s="8">
        <v>1</v>
      </c>
      <c r="B415" s="65">
        <v>2050811864</v>
      </c>
      <c r="C415" s="66" t="s">
        <v>262</v>
      </c>
      <c r="D415" s="10">
        <v>52318421</v>
      </c>
      <c r="E415" s="68" t="s">
        <v>268</v>
      </c>
      <c r="F415" s="82" t="s">
        <v>273</v>
      </c>
      <c r="G415" s="10" t="s">
        <v>1</v>
      </c>
      <c r="H415" s="16"/>
      <c r="I415" s="12">
        <v>196768000</v>
      </c>
      <c r="J415" s="16">
        <v>1</v>
      </c>
      <c r="K415" s="47">
        <f t="shared" si="34"/>
        <v>196768000</v>
      </c>
      <c r="L415" s="16">
        <v>1</v>
      </c>
      <c r="M415" s="47">
        <f>I415*L415</f>
        <v>196768000</v>
      </c>
      <c r="N415" s="60">
        <v>1</v>
      </c>
      <c r="O415" s="48">
        <f t="shared" si="36"/>
        <v>196768000</v>
      </c>
      <c r="P415" s="8" t="s">
        <v>275</v>
      </c>
    </row>
    <row r="416" spans="1:16" ht="89.25" x14ac:dyDescent="0.25">
      <c r="A416" s="8">
        <v>2</v>
      </c>
      <c r="B416" s="64" t="s">
        <v>274</v>
      </c>
      <c r="C416" s="66" t="s">
        <v>263</v>
      </c>
      <c r="D416" s="10">
        <v>52318424</v>
      </c>
      <c r="E416" s="68" t="s">
        <v>269</v>
      </c>
      <c r="F416" s="82" t="s">
        <v>273</v>
      </c>
      <c r="G416" s="10" t="s">
        <v>1</v>
      </c>
      <c r="H416" s="16"/>
      <c r="I416" s="12">
        <v>38896000</v>
      </c>
      <c r="J416" s="16">
        <v>1</v>
      </c>
      <c r="K416" s="47">
        <f t="shared" si="34"/>
        <v>38896000</v>
      </c>
      <c r="L416" s="16">
        <v>1</v>
      </c>
      <c r="M416" s="47">
        <f>I416*L416</f>
        <v>38896000</v>
      </c>
      <c r="N416" s="60">
        <v>1</v>
      </c>
      <c r="O416" s="48">
        <f t="shared" si="36"/>
        <v>38896000</v>
      </c>
      <c r="P416" s="8" t="s">
        <v>275</v>
      </c>
    </row>
    <row r="417" spans="1:16" ht="63.75" x14ac:dyDescent="0.25">
      <c r="A417" s="8">
        <v>3</v>
      </c>
      <c r="B417" s="64" t="s">
        <v>274</v>
      </c>
      <c r="C417" s="66" t="s">
        <v>264</v>
      </c>
      <c r="D417" s="10">
        <v>52319001</v>
      </c>
      <c r="E417" s="68" t="s">
        <v>270</v>
      </c>
      <c r="F417" s="82" t="s">
        <v>273</v>
      </c>
      <c r="G417" s="10" t="s">
        <v>1</v>
      </c>
      <c r="H417" s="16"/>
      <c r="I417" s="12">
        <v>80080000</v>
      </c>
      <c r="J417" s="16">
        <v>1</v>
      </c>
      <c r="K417" s="47">
        <f t="shared" si="34"/>
        <v>80080000</v>
      </c>
      <c r="L417" s="16">
        <v>1</v>
      </c>
      <c r="M417" s="47">
        <f>I417*L417</f>
        <v>80080000</v>
      </c>
      <c r="N417" s="60"/>
      <c r="O417" s="48">
        <f t="shared" si="36"/>
        <v>0</v>
      </c>
      <c r="P417" s="8" t="s">
        <v>275</v>
      </c>
    </row>
    <row r="418" spans="1:16" ht="63.75" x14ac:dyDescent="0.25">
      <c r="A418" s="8">
        <v>4</v>
      </c>
      <c r="B418" s="64" t="s">
        <v>274</v>
      </c>
      <c r="C418" s="66" t="s">
        <v>265</v>
      </c>
      <c r="D418" s="10">
        <v>52329589</v>
      </c>
      <c r="E418" s="68" t="s">
        <v>271</v>
      </c>
      <c r="F418" s="82" t="s">
        <v>273</v>
      </c>
      <c r="G418" s="10" t="s">
        <v>1</v>
      </c>
      <c r="H418" s="16"/>
      <c r="I418" s="12">
        <v>114400000</v>
      </c>
      <c r="J418" s="16">
        <v>1</v>
      </c>
      <c r="K418" s="47">
        <f t="shared" si="34"/>
        <v>114400000</v>
      </c>
      <c r="L418" s="16"/>
      <c r="M418" s="47">
        <f t="shared" ref="M418:M420" si="37">I418*L418</f>
        <v>0</v>
      </c>
      <c r="N418" s="60"/>
      <c r="O418" s="48">
        <f t="shared" si="36"/>
        <v>0</v>
      </c>
      <c r="P418" s="8" t="s">
        <v>275</v>
      </c>
    </row>
    <row r="419" spans="1:16" ht="63.75" x14ac:dyDescent="0.25">
      <c r="A419" s="8">
        <v>5</v>
      </c>
      <c r="B419" s="65">
        <v>2050811845</v>
      </c>
      <c r="C419" s="66" t="s">
        <v>266</v>
      </c>
      <c r="D419" s="10">
        <v>52318420</v>
      </c>
      <c r="E419" s="68" t="s">
        <v>272</v>
      </c>
      <c r="F419" s="82" t="s">
        <v>273</v>
      </c>
      <c r="G419" s="10" t="s">
        <v>1</v>
      </c>
      <c r="H419" s="16"/>
      <c r="I419" s="12">
        <v>183040000</v>
      </c>
      <c r="J419" s="16">
        <v>1</v>
      </c>
      <c r="K419" s="47">
        <f t="shared" si="34"/>
        <v>183040000</v>
      </c>
      <c r="L419" s="16"/>
      <c r="M419" s="47">
        <f t="shared" si="37"/>
        <v>0</v>
      </c>
      <c r="N419" s="16"/>
      <c r="O419" s="48">
        <f t="shared" si="36"/>
        <v>0</v>
      </c>
      <c r="P419" s="8" t="s">
        <v>275</v>
      </c>
    </row>
    <row r="420" spans="1:16" ht="63.75" x14ac:dyDescent="0.25">
      <c r="A420" s="8">
        <v>6</v>
      </c>
      <c r="B420" s="64" t="s">
        <v>274</v>
      </c>
      <c r="C420" s="66" t="s">
        <v>267</v>
      </c>
      <c r="D420" s="10">
        <v>52318428</v>
      </c>
      <c r="E420" s="68" t="s">
        <v>272</v>
      </c>
      <c r="F420" s="82" t="s">
        <v>273</v>
      </c>
      <c r="G420" s="10" t="s">
        <v>1</v>
      </c>
      <c r="H420" s="16"/>
      <c r="I420" s="12">
        <v>183040000</v>
      </c>
      <c r="J420" s="16">
        <v>1</v>
      </c>
      <c r="K420" s="47">
        <f t="shared" si="34"/>
        <v>183040000</v>
      </c>
      <c r="L420" s="16"/>
      <c r="M420" s="47">
        <f t="shared" si="37"/>
        <v>0</v>
      </c>
      <c r="N420" s="16"/>
      <c r="O420" s="48">
        <f t="shared" si="36"/>
        <v>0</v>
      </c>
      <c r="P420" s="8" t="s">
        <v>275</v>
      </c>
    </row>
    <row r="421" spans="1:16" ht="31.35" customHeight="1" x14ac:dyDescent="0.25">
      <c r="A421" s="78" t="s">
        <v>772</v>
      </c>
      <c r="B421" s="189" t="s">
        <v>719</v>
      </c>
      <c r="C421" s="190"/>
      <c r="D421" s="190"/>
      <c r="E421" s="190"/>
      <c r="F421" s="190"/>
      <c r="G421" s="190"/>
      <c r="H421" s="190"/>
      <c r="I421" s="190"/>
      <c r="J421" s="190"/>
      <c r="K421" s="190"/>
      <c r="L421" s="190"/>
      <c r="M421" s="190"/>
      <c r="N421" s="190"/>
      <c r="O421" s="190"/>
      <c r="P421" s="191"/>
    </row>
    <row r="422" spans="1:16" ht="30" x14ac:dyDescent="0.25">
      <c r="A422" s="8">
        <v>1</v>
      </c>
      <c r="B422" s="64" t="s">
        <v>274</v>
      </c>
      <c r="C422" s="105" t="s">
        <v>720</v>
      </c>
      <c r="D422" s="10" t="s">
        <v>778</v>
      </c>
      <c r="E422" s="107" t="s">
        <v>773</v>
      </c>
      <c r="F422" s="82" t="s">
        <v>774</v>
      </c>
      <c r="G422" s="10" t="s">
        <v>10</v>
      </c>
      <c r="H422" s="16"/>
      <c r="I422" s="16"/>
      <c r="J422" s="16"/>
      <c r="K422" s="47">
        <f t="shared" si="34"/>
        <v>0</v>
      </c>
      <c r="L422" s="107">
        <v>2</v>
      </c>
      <c r="M422" s="47"/>
      <c r="N422" s="60"/>
      <c r="O422" s="48"/>
      <c r="P422" s="8" t="s">
        <v>830</v>
      </c>
    </row>
    <row r="423" spans="1:16" ht="30" x14ac:dyDescent="0.25">
      <c r="A423" s="8">
        <v>2</v>
      </c>
      <c r="B423" s="64" t="s">
        <v>274</v>
      </c>
      <c r="C423" s="105" t="s">
        <v>721</v>
      </c>
      <c r="D423" s="10" t="s">
        <v>779</v>
      </c>
      <c r="E423" s="107" t="s">
        <v>773</v>
      </c>
      <c r="F423" s="82" t="s">
        <v>774</v>
      </c>
      <c r="G423" s="10" t="s">
        <v>10</v>
      </c>
      <c r="H423" s="16"/>
      <c r="I423" s="16"/>
      <c r="J423" s="16"/>
      <c r="K423" s="47">
        <f t="shared" si="34"/>
        <v>0</v>
      </c>
      <c r="L423" s="107">
        <v>2</v>
      </c>
      <c r="M423" s="47"/>
      <c r="N423" s="60"/>
      <c r="O423" s="48"/>
      <c r="P423" s="8" t="s">
        <v>830</v>
      </c>
    </row>
    <row r="424" spans="1:16" ht="30" x14ac:dyDescent="0.25">
      <c r="A424" s="8">
        <v>3</v>
      </c>
      <c r="B424" s="64" t="s">
        <v>274</v>
      </c>
      <c r="C424" s="105" t="s">
        <v>722</v>
      </c>
      <c r="D424" s="10" t="s">
        <v>780</v>
      </c>
      <c r="E424" s="107" t="s">
        <v>773</v>
      </c>
      <c r="F424" s="82" t="s">
        <v>777</v>
      </c>
      <c r="G424" s="10" t="s">
        <v>1</v>
      </c>
      <c r="H424" s="16"/>
      <c r="I424" s="16"/>
      <c r="J424" s="16"/>
      <c r="K424" s="47">
        <f t="shared" si="34"/>
        <v>0</v>
      </c>
      <c r="L424" s="107">
        <v>2</v>
      </c>
      <c r="M424" s="47"/>
      <c r="N424" s="60"/>
      <c r="O424" s="48"/>
      <c r="P424" s="8" t="s">
        <v>830</v>
      </c>
    </row>
    <row r="425" spans="1:16" ht="30" x14ac:dyDescent="0.25">
      <c r="A425" s="8">
        <v>4</v>
      </c>
      <c r="B425" s="64" t="s">
        <v>274</v>
      </c>
      <c r="C425" s="105" t="s">
        <v>723</v>
      </c>
      <c r="D425" s="10" t="s">
        <v>781</v>
      </c>
      <c r="E425" s="107" t="s">
        <v>773</v>
      </c>
      <c r="F425" s="82" t="s">
        <v>777</v>
      </c>
      <c r="G425" s="10" t="s">
        <v>1</v>
      </c>
      <c r="H425" s="16"/>
      <c r="I425" s="16"/>
      <c r="J425" s="16"/>
      <c r="K425" s="47">
        <f t="shared" si="34"/>
        <v>0</v>
      </c>
      <c r="L425" s="107">
        <v>2</v>
      </c>
      <c r="M425" s="47"/>
      <c r="N425" s="60"/>
      <c r="O425" s="48"/>
      <c r="P425" s="8" t="s">
        <v>830</v>
      </c>
    </row>
    <row r="426" spans="1:16" ht="30" x14ac:dyDescent="0.25">
      <c r="A426" s="8">
        <v>5</v>
      </c>
      <c r="B426" s="64" t="s">
        <v>274</v>
      </c>
      <c r="C426" s="105" t="s">
        <v>724</v>
      </c>
      <c r="D426" s="10" t="s">
        <v>782</v>
      </c>
      <c r="E426" s="107" t="s">
        <v>773</v>
      </c>
      <c r="F426" s="82" t="s">
        <v>777</v>
      </c>
      <c r="G426" s="10" t="s">
        <v>1</v>
      </c>
      <c r="H426" s="16"/>
      <c r="I426" s="16"/>
      <c r="J426" s="16"/>
      <c r="K426" s="47">
        <f t="shared" si="34"/>
        <v>0</v>
      </c>
      <c r="L426" s="107">
        <v>2</v>
      </c>
      <c r="M426" s="47"/>
      <c r="N426" s="60"/>
      <c r="O426" s="48"/>
      <c r="P426" s="8" t="s">
        <v>830</v>
      </c>
    </row>
    <row r="427" spans="1:16" ht="30" x14ac:dyDescent="0.25">
      <c r="A427" s="8">
        <v>6</v>
      </c>
      <c r="B427" s="64" t="s">
        <v>274</v>
      </c>
      <c r="C427" s="105" t="s">
        <v>725</v>
      </c>
      <c r="D427" s="10" t="s">
        <v>783</v>
      </c>
      <c r="E427" s="107" t="s">
        <v>773</v>
      </c>
      <c r="F427" s="82" t="s">
        <v>777</v>
      </c>
      <c r="G427" s="10" t="s">
        <v>1</v>
      </c>
      <c r="H427" s="16"/>
      <c r="I427" s="16"/>
      <c r="J427" s="16"/>
      <c r="K427" s="47">
        <f t="shared" si="34"/>
        <v>0</v>
      </c>
      <c r="L427" s="107">
        <v>2</v>
      </c>
      <c r="M427" s="47"/>
      <c r="N427" s="60"/>
      <c r="O427" s="48"/>
      <c r="P427" s="8" t="s">
        <v>830</v>
      </c>
    </row>
    <row r="428" spans="1:16" ht="30" x14ac:dyDescent="0.25">
      <c r="A428" s="8">
        <v>7</v>
      </c>
      <c r="B428" s="64" t="s">
        <v>274</v>
      </c>
      <c r="C428" s="105" t="s">
        <v>726</v>
      </c>
      <c r="D428" s="10" t="s">
        <v>784</v>
      </c>
      <c r="E428" s="107" t="s">
        <v>773</v>
      </c>
      <c r="F428" s="82" t="s">
        <v>777</v>
      </c>
      <c r="G428" s="10" t="s">
        <v>1</v>
      </c>
      <c r="H428" s="16"/>
      <c r="I428" s="16"/>
      <c r="J428" s="16"/>
      <c r="K428" s="47">
        <f t="shared" si="34"/>
        <v>0</v>
      </c>
      <c r="L428" s="107">
        <v>2</v>
      </c>
      <c r="M428" s="47"/>
      <c r="N428" s="60"/>
      <c r="O428" s="48"/>
      <c r="P428" s="8" t="s">
        <v>830</v>
      </c>
    </row>
    <row r="429" spans="1:16" ht="30" x14ac:dyDescent="0.25">
      <c r="A429" s="8">
        <v>8</v>
      </c>
      <c r="B429" s="64" t="s">
        <v>274</v>
      </c>
      <c r="C429" s="105" t="s">
        <v>727</v>
      </c>
      <c r="D429" s="10" t="s">
        <v>785</v>
      </c>
      <c r="E429" s="107" t="s">
        <v>773</v>
      </c>
      <c r="F429" s="82" t="s">
        <v>777</v>
      </c>
      <c r="G429" s="10" t="s">
        <v>1</v>
      </c>
      <c r="H429" s="16"/>
      <c r="I429" s="16"/>
      <c r="J429" s="16"/>
      <c r="K429" s="47">
        <f t="shared" ref="K429:K473" si="38">I429*J429</f>
        <v>0</v>
      </c>
      <c r="L429" s="107">
        <v>2</v>
      </c>
      <c r="M429" s="47"/>
      <c r="N429" s="60"/>
      <c r="O429" s="48"/>
      <c r="P429" s="8" t="s">
        <v>830</v>
      </c>
    </row>
    <row r="430" spans="1:16" ht="30" x14ac:dyDescent="0.25">
      <c r="A430" s="8">
        <v>9</v>
      </c>
      <c r="B430" s="64" t="s">
        <v>274</v>
      </c>
      <c r="C430" s="105" t="s">
        <v>728</v>
      </c>
      <c r="D430" s="10" t="s">
        <v>786</v>
      </c>
      <c r="E430" s="107" t="s">
        <v>773</v>
      </c>
      <c r="F430" s="82" t="s">
        <v>777</v>
      </c>
      <c r="G430" s="10" t="s">
        <v>1</v>
      </c>
      <c r="H430" s="16"/>
      <c r="I430" s="16"/>
      <c r="J430" s="16"/>
      <c r="K430" s="47">
        <f t="shared" si="38"/>
        <v>0</v>
      </c>
      <c r="L430" s="107">
        <v>2</v>
      </c>
      <c r="M430" s="47"/>
      <c r="N430" s="60"/>
      <c r="O430" s="48"/>
      <c r="P430" s="8" t="s">
        <v>830</v>
      </c>
    </row>
    <row r="431" spans="1:16" ht="30" x14ac:dyDescent="0.25">
      <c r="A431" s="8">
        <v>10</v>
      </c>
      <c r="B431" s="64" t="s">
        <v>274</v>
      </c>
      <c r="C431" s="105" t="s">
        <v>729</v>
      </c>
      <c r="D431" s="10" t="s">
        <v>787</v>
      </c>
      <c r="E431" s="107" t="s">
        <v>773</v>
      </c>
      <c r="F431" s="82" t="s">
        <v>777</v>
      </c>
      <c r="G431" s="10" t="s">
        <v>1</v>
      </c>
      <c r="H431" s="16"/>
      <c r="I431" s="16"/>
      <c r="J431" s="16"/>
      <c r="K431" s="47">
        <f t="shared" si="38"/>
        <v>0</v>
      </c>
      <c r="L431" s="107">
        <v>2</v>
      </c>
      <c r="M431" s="47"/>
      <c r="N431" s="60"/>
      <c r="O431" s="48"/>
      <c r="P431" s="8" t="s">
        <v>830</v>
      </c>
    </row>
    <row r="432" spans="1:16" ht="30" x14ac:dyDescent="0.25">
      <c r="A432" s="8">
        <v>11</v>
      </c>
      <c r="B432" s="64" t="s">
        <v>274</v>
      </c>
      <c r="C432" s="105" t="s">
        <v>730</v>
      </c>
      <c r="D432" s="10" t="s">
        <v>788</v>
      </c>
      <c r="E432" s="107" t="s">
        <v>773</v>
      </c>
      <c r="F432" s="82" t="s">
        <v>777</v>
      </c>
      <c r="G432" s="10" t="s">
        <v>1</v>
      </c>
      <c r="H432" s="16"/>
      <c r="I432" s="16"/>
      <c r="J432" s="16"/>
      <c r="K432" s="47">
        <f t="shared" si="38"/>
        <v>0</v>
      </c>
      <c r="L432" s="107">
        <v>2</v>
      </c>
      <c r="M432" s="47"/>
      <c r="N432" s="60"/>
      <c r="O432" s="48"/>
      <c r="P432" s="8" t="s">
        <v>830</v>
      </c>
    </row>
    <row r="433" spans="1:16" ht="30" x14ac:dyDescent="0.25">
      <c r="A433" s="8">
        <v>12</v>
      </c>
      <c r="B433" s="64" t="s">
        <v>274</v>
      </c>
      <c r="C433" s="105" t="s">
        <v>731</v>
      </c>
      <c r="D433" s="10" t="s">
        <v>789</v>
      </c>
      <c r="E433" s="107" t="s">
        <v>773</v>
      </c>
      <c r="F433" s="82" t="s">
        <v>777</v>
      </c>
      <c r="G433" s="10" t="s">
        <v>1</v>
      </c>
      <c r="H433" s="16"/>
      <c r="I433" s="16"/>
      <c r="J433" s="16"/>
      <c r="K433" s="47">
        <f t="shared" si="38"/>
        <v>0</v>
      </c>
      <c r="L433" s="107">
        <v>2</v>
      </c>
      <c r="M433" s="47"/>
      <c r="N433" s="60"/>
      <c r="O433" s="48"/>
      <c r="P433" s="8" t="s">
        <v>830</v>
      </c>
    </row>
    <row r="434" spans="1:16" ht="30" x14ac:dyDescent="0.25">
      <c r="A434" s="8">
        <v>13</v>
      </c>
      <c r="B434" s="64" t="s">
        <v>274</v>
      </c>
      <c r="C434" s="105" t="s">
        <v>732</v>
      </c>
      <c r="D434" s="10" t="s">
        <v>790</v>
      </c>
      <c r="E434" s="107" t="s">
        <v>773</v>
      </c>
      <c r="F434" s="82" t="s">
        <v>777</v>
      </c>
      <c r="G434" s="10" t="s">
        <v>1</v>
      </c>
      <c r="H434" s="16"/>
      <c r="I434" s="16"/>
      <c r="J434" s="16"/>
      <c r="K434" s="47">
        <f t="shared" si="38"/>
        <v>0</v>
      </c>
      <c r="L434" s="107">
        <v>2</v>
      </c>
      <c r="M434" s="47"/>
      <c r="N434" s="60"/>
      <c r="O434" s="48"/>
      <c r="P434" s="8" t="s">
        <v>830</v>
      </c>
    </row>
    <row r="435" spans="1:16" ht="30" x14ac:dyDescent="0.25">
      <c r="A435" s="8">
        <v>14</v>
      </c>
      <c r="B435" s="64" t="s">
        <v>274</v>
      </c>
      <c r="C435" s="105" t="s">
        <v>733</v>
      </c>
      <c r="D435" s="10" t="s">
        <v>791</v>
      </c>
      <c r="E435" s="107" t="s">
        <v>773</v>
      </c>
      <c r="F435" s="82" t="s">
        <v>777</v>
      </c>
      <c r="G435" s="10" t="s">
        <v>1</v>
      </c>
      <c r="H435" s="16"/>
      <c r="I435" s="16"/>
      <c r="J435" s="16"/>
      <c r="K435" s="47">
        <f t="shared" si="38"/>
        <v>0</v>
      </c>
      <c r="L435" s="107">
        <v>2</v>
      </c>
      <c r="M435" s="47"/>
      <c r="N435" s="60"/>
      <c r="O435" s="48"/>
      <c r="P435" s="8" t="s">
        <v>830</v>
      </c>
    </row>
    <row r="436" spans="1:16" ht="30" x14ac:dyDescent="0.25">
      <c r="A436" s="8">
        <v>15</v>
      </c>
      <c r="B436" s="64" t="s">
        <v>274</v>
      </c>
      <c r="C436" s="105" t="s">
        <v>734</v>
      </c>
      <c r="D436" s="10" t="s">
        <v>792</v>
      </c>
      <c r="E436" s="107" t="s">
        <v>773</v>
      </c>
      <c r="F436" s="82" t="s">
        <v>775</v>
      </c>
      <c r="G436" s="10" t="s">
        <v>1</v>
      </c>
      <c r="H436" s="16"/>
      <c r="I436" s="16"/>
      <c r="J436" s="16"/>
      <c r="K436" s="47">
        <f t="shared" si="38"/>
        <v>0</v>
      </c>
      <c r="L436" s="107">
        <v>1</v>
      </c>
      <c r="M436" s="47"/>
      <c r="N436" s="60"/>
      <c r="O436" s="48"/>
      <c r="P436" s="8" t="s">
        <v>830</v>
      </c>
    </row>
    <row r="437" spans="1:16" ht="30" x14ac:dyDescent="0.25">
      <c r="A437" s="8">
        <v>16</v>
      </c>
      <c r="B437" s="64" t="s">
        <v>274</v>
      </c>
      <c r="C437" s="105" t="s">
        <v>735</v>
      </c>
      <c r="D437" s="10" t="s">
        <v>793</v>
      </c>
      <c r="E437" s="107" t="s">
        <v>773</v>
      </c>
      <c r="F437" s="82" t="s">
        <v>775</v>
      </c>
      <c r="G437" s="10" t="s">
        <v>1</v>
      </c>
      <c r="H437" s="16"/>
      <c r="I437" s="16"/>
      <c r="J437" s="16"/>
      <c r="K437" s="47">
        <f t="shared" si="38"/>
        <v>0</v>
      </c>
      <c r="L437" s="107">
        <v>1</v>
      </c>
      <c r="M437" s="47"/>
      <c r="N437" s="60"/>
      <c r="O437" s="48"/>
      <c r="P437" s="8" t="s">
        <v>830</v>
      </c>
    </row>
    <row r="438" spans="1:16" ht="30" x14ac:dyDescent="0.25">
      <c r="A438" s="8">
        <v>17</v>
      </c>
      <c r="B438" s="64" t="s">
        <v>274</v>
      </c>
      <c r="C438" s="105" t="s">
        <v>736</v>
      </c>
      <c r="D438" s="10" t="s">
        <v>794</v>
      </c>
      <c r="E438" s="107" t="s">
        <v>773</v>
      </c>
      <c r="F438" s="82" t="s">
        <v>776</v>
      </c>
      <c r="G438" s="10" t="s">
        <v>1</v>
      </c>
      <c r="H438" s="16"/>
      <c r="I438" s="16"/>
      <c r="J438" s="16"/>
      <c r="K438" s="47">
        <f t="shared" si="38"/>
        <v>0</v>
      </c>
      <c r="L438" s="107">
        <v>1</v>
      </c>
      <c r="M438" s="47"/>
      <c r="N438" s="60"/>
      <c r="O438" s="48"/>
      <c r="P438" s="8" t="s">
        <v>830</v>
      </c>
    </row>
    <row r="439" spans="1:16" ht="30" x14ac:dyDescent="0.25">
      <c r="A439" s="8">
        <v>18</v>
      </c>
      <c r="B439" s="64" t="s">
        <v>274</v>
      </c>
      <c r="C439" s="105" t="s">
        <v>737</v>
      </c>
      <c r="D439" s="10" t="s">
        <v>795</v>
      </c>
      <c r="E439" s="107" t="s">
        <v>773</v>
      </c>
      <c r="F439" s="82" t="s">
        <v>777</v>
      </c>
      <c r="G439" s="10" t="s">
        <v>1</v>
      </c>
      <c r="H439" s="16"/>
      <c r="I439" s="16"/>
      <c r="J439" s="16"/>
      <c r="K439" s="47">
        <f t="shared" si="38"/>
        <v>0</v>
      </c>
      <c r="L439" s="107">
        <v>2</v>
      </c>
      <c r="M439" s="47"/>
      <c r="N439" s="60"/>
      <c r="O439" s="48"/>
      <c r="P439" s="8" t="s">
        <v>830</v>
      </c>
    </row>
    <row r="440" spans="1:16" ht="30" x14ac:dyDescent="0.25">
      <c r="A440" s="8">
        <v>19</v>
      </c>
      <c r="B440" s="64" t="s">
        <v>274</v>
      </c>
      <c r="C440" s="105" t="s">
        <v>738</v>
      </c>
      <c r="D440" s="10" t="s">
        <v>796</v>
      </c>
      <c r="E440" s="107" t="s">
        <v>773</v>
      </c>
      <c r="F440" s="82" t="s">
        <v>776</v>
      </c>
      <c r="G440" s="10" t="s">
        <v>1</v>
      </c>
      <c r="H440" s="16"/>
      <c r="I440" s="16"/>
      <c r="J440" s="16"/>
      <c r="K440" s="47">
        <f t="shared" si="38"/>
        <v>0</v>
      </c>
      <c r="L440" s="107">
        <v>2</v>
      </c>
      <c r="M440" s="47"/>
      <c r="N440" s="60"/>
      <c r="O440" s="48"/>
      <c r="P440" s="8" t="s">
        <v>830</v>
      </c>
    </row>
    <row r="441" spans="1:16" ht="30" x14ac:dyDescent="0.25">
      <c r="A441" s="8">
        <v>20</v>
      </c>
      <c r="B441" s="64" t="s">
        <v>274</v>
      </c>
      <c r="C441" s="105" t="s">
        <v>739</v>
      </c>
      <c r="D441" s="10" t="s">
        <v>797</v>
      </c>
      <c r="E441" s="107" t="s">
        <v>773</v>
      </c>
      <c r="F441" s="82" t="s">
        <v>777</v>
      </c>
      <c r="G441" s="10" t="s">
        <v>1</v>
      </c>
      <c r="H441" s="16"/>
      <c r="I441" s="16"/>
      <c r="J441" s="16"/>
      <c r="K441" s="47">
        <f t="shared" si="38"/>
        <v>0</v>
      </c>
      <c r="L441" s="107">
        <v>2</v>
      </c>
      <c r="M441" s="47"/>
      <c r="N441" s="60"/>
      <c r="O441" s="48"/>
      <c r="P441" s="8" t="s">
        <v>830</v>
      </c>
    </row>
    <row r="442" spans="1:16" ht="30" x14ac:dyDescent="0.25">
      <c r="A442" s="8">
        <v>21</v>
      </c>
      <c r="B442" s="64" t="s">
        <v>274</v>
      </c>
      <c r="C442" s="105" t="s">
        <v>740</v>
      </c>
      <c r="D442" s="10" t="s">
        <v>798</v>
      </c>
      <c r="E442" s="107" t="s">
        <v>773</v>
      </c>
      <c r="F442" s="82" t="s">
        <v>777</v>
      </c>
      <c r="G442" s="10" t="s">
        <v>1</v>
      </c>
      <c r="H442" s="16"/>
      <c r="I442" s="16"/>
      <c r="J442" s="16"/>
      <c r="K442" s="47">
        <f t="shared" si="38"/>
        <v>0</v>
      </c>
      <c r="L442" s="107">
        <v>2</v>
      </c>
      <c r="M442" s="47"/>
      <c r="N442" s="60"/>
      <c r="O442" s="48"/>
      <c r="P442" s="8" t="s">
        <v>830</v>
      </c>
    </row>
    <row r="443" spans="1:16" ht="30" x14ac:dyDescent="0.25">
      <c r="A443" s="8">
        <v>22</v>
      </c>
      <c r="B443" s="64" t="s">
        <v>274</v>
      </c>
      <c r="C443" s="105" t="s">
        <v>741</v>
      </c>
      <c r="D443" s="10" t="s">
        <v>799</v>
      </c>
      <c r="E443" s="107" t="s">
        <v>773</v>
      </c>
      <c r="F443" s="82" t="s">
        <v>776</v>
      </c>
      <c r="G443" s="10" t="s">
        <v>1</v>
      </c>
      <c r="H443" s="16"/>
      <c r="I443" s="16"/>
      <c r="J443" s="16"/>
      <c r="K443" s="47">
        <f t="shared" si="38"/>
        <v>0</v>
      </c>
      <c r="L443" s="107">
        <v>2</v>
      </c>
      <c r="M443" s="47"/>
      <c r="N443" s="60"/>
      <c r="O443" s="48"/>
      <c r="P443" s="8" t="s">
        <v>830</v>
      </c>
    </row>
    <row r="444" spans="1:16" ht="30" x14ac:dyDescent="0.25">
      <c r="A444" s="8">
        <v>23</v>
      </c>
      <c r="B444" s="64" t="s">
        <v>274</v>
      </c>
      <c r="C444" s="105" t="s">
        <v>742</v>
      </c>
      <c r="D444" s="10" t="s">
        <v>800</v>
      </c>
      <c r="E444" s="107" t="s">
        <v>773</v>
      </c>
      <c r="F444" s="82" t="s">
        <v>776</v>
      </c>
      <c r="G444" s="10" t="s">
        <v>1</v>
      </c>
      <c r="H444" s="16"/>
      <c r="I444" s="16"/>
      <c r="J444" s="16"/>
      <c r="K444" s="47">
        <f t="shared" si="38"/>
        <v>0</v>
      </c>
      <c r="L444" s="107">
        <v>2</v>
      </c>
      <c r="M444" s="47"/>
      <c r="N444" s="60"/>
      <c r="O444" s="48"/>
      <c r="P444" s="8" t="s">
        <v>830</v>
      </c>
    </row>
    <row r="445" spans="1:16" ht="30" x14ac:dyDescent="0.25">
      <c r="A445" s="8">
        <v>24</v>
      </c>
      <c r="B445" s="64" t="s">
        <v>274</v>
      </c>
      <c r="C445" s="105" t="s">
        <v>743</v>
      </c>
      <c r="D445" s="10" t="s">
        <v>801</v>
      </c>
      <c r="E445" s="107" t="s">
        <v>773</v>
      </c>
      <c r="F445" s="82" t="s">
        <v>777</v>
      </c>
      <c r="G445" s="10" t="s">
        <v>1</v>
      </c>
      <c r="H445" s="16"/>
      <c r="I445" s="16"/>
      <c r="J445" s="16"/>
      <c r="K445" s="47">
        <f t="shared" si="38"/>
        <v>0</v>
      </c>
      <c r="L445" s="107">
        <v>2</v>
      </c>
      <c r="M445" s="47"/>
      <c r="N445" s="60"/>
      <c r="O445" s="48"/>
      <c r="P445" s="8" t="s">
        <v>830</v>
      </c>
    </row>
    <row r="446" spans="1:16" ht="30" x14ac:dyDescent="0.25">
      <c r="A446" s="8">
        <v>25</v>
      </c>
      <c r="B446" s="64" t="s">
        <v>274</v>
      </c>
      <c r="C446" s="105" t="s">
        <v>744</v>
      </c>
      <c r="D446" s="10" t="s">
        <v>802</v>
      </c>
      <c r="E446" s="107" t="s">
        <v>773</v>
      </c>
      <c r="F446" s="82" t="s">
        <v>777</v>
      </c>
      <c r="G446" s="10" t="s">
        <v>1</v>
      </c>
      <c r="H446" s="16"/>
      <c r="I446" s="16"/>
      <c r="J446" s="16"/>
      <c r="K446" s="47">
        <f t="shared" si="38"/>
        <v>0</v>
      </c>
      <c r="L446" s="107">
        <v>2</v>
      </c>
      <c r="M446" s="47"/>
      <c r="N446" s="60"/>
      <c r="O446" s="48"/>
      <c r="P446" s="8" t="s">
        <v>830</v>
      </c>
    </row>
    <row r="447" spans="1:16" ht="30" x14ac:dyDescent="0.25">
      <c r="A447" s="8">
        <v>26</v>
      </c>
      <c r="B447" s="64" t="s">
        <v>274</v>
      </c>
      <c r="C447" s="105" t="s">
        <v>745</v>
      </c>
      <c r="D447" s="10" t="s">
        <v>803</v>
      </c>
      <c r="E447" s="107" t="s">
        <v>773</v>
      </c>
      <c r="F447" s="82" t="s">
        <v>776</v>
      </c>
      <c r="G447" s="10" t="s">
        <v>1</v>
      </c>
      <c r="H447" s="16"/>
      <c r="I447" s="16"/>
      <c r="J447" s="16"/>
      <c r="K447" s="47">
        <f t="shared" si="38"/>
        <v>0</v>
      </c>
      <c r="L447" s="107">
        <v>2</v>
      </c>
      <c r="M447" s="47"/>
      <c r="N447" s="60"/>
      <c r="O447" s="48"/>
      <c r="P447" s="8" t="s">
        <v>830</v>
      </c>
    </row>
    <row r="448" spans="1:16" ht="30" x14ac:dyDescent="0.25">
      <c r="A448" s="8">
        <v>27</v>
      </c>
      <c r="B448" s="64" t="s">
        <v>274</v>
      </c>
      <c r="C448" s="105" t="s">
        <v>746</v>
      </c>
      <c r="D448" s="10" t="s">
        <v>804</v>
      </c>
      <c r="E448" s="107" t="s">
        <v>773</v>
      </c>
      <c r="F448" s="82" t="s">
        <v>776</v>
      </c>
      <c r="G448" s="10" t="s">
        <v>1</v>
      </c>
      <c r="H448" s="16"/>
      <c r="I448" s="16"/>
      <c r="J448" s="16"/>
      <c r="K448" s="47">
        <f t="shared" si="38"/>
        <v>0</v>
      </c>
      <c r="L448" s="107">
        <v>2</v>
      </c>
      <c r="M448" s="47"/>
      <c r="N448" s="60"/>
      <c r="O448" s="48"/>
      <c r="P448" s="8" t="s">
        <v>830</v>
      </c>
    </row>
    <row r="449" spans="1:16" ht="30" x14ac:dyDescent="0.25">
      <c r="A449" s="8">
        <v>28</v>
      </c>
      <c r="B449" s="64" t="s">
        <v>274</v>
      </c>
      <c r="C449" s="105" t="s">
        <v>747</v>
      </c>
      <c r="D449" s="10" t="s">
        <v>805</v>
      </c>
      <c r="E449" s="107" t="s">
        <v>773</v>
      </c>
      <c r="F449" s="82" t="s">
        <v>248</v>
      </c>
      <c r="G449" s="10" t="s">
        <v>1</v>
      </c>
      <c r="H449" s="16"/>
      <c r="I449" s="16"/>
      <c r="J449" s="16"/>
      <c r="K449" s="47">
        <f t="shared" si="38"/>
        <v>0</v>
      </c>
      <c r="L449" s="107">
        <v>5</v>
      </c>
      <c r="M449" s="47"/>
      <c r="N449" s="60"/>
      <c r="O449" s="48"/>
      <c r="P449" s="8" t="s">
        <v>830</v>
      </c>
    </row>
    <row r="450" spans="1:16" ht="30" x14ac:dyDescent="0.25">
      <c r="A450" s="8">
        <v>29</v>
      </c>
      <c r="B450" s="64" t="s">
        <v>274</v>
      </c>
      <c r="C450" s="105" t="s">
        <v>748</v>
      </c>
      <c r="D450" s="10" t="s">
        <v>806</v>
      </c>
      <c r="E450" s="107" t="s">
        <v>773</v>
      </c>
      <c r="F450" s="82" t="s">
        <v>248</v>
      </c>
      <c r="G450" s="10" t="s">
        <v>1</v>
      </c>
      <c r="H450" s="16"/>
      <c r="I450" s="16"/>
      <c r="J450" s="16"/>
      <c r="K450" s="47">
        <f t="shared" si="38"/>
        <v>0</v>
      </c>
      <c r="L450" s="107">
        <v>5</v>
      </c>
      <c r="M450" s="47"/>
      <c r="N450" s="60"/>
      <c r="O450" s="48"/>
      <c r="P450" s="8" t="s">
        <v>830</v>
      </c>
    </row>
    <row r="451" spans="1:16" ht="30" x14ac:dyDescent="0.25">
      <c r="A451" s="8">
        <v>30</v>
      </c>
      <c r="B451" s="64" t="s">
        <v>274</v>
      </c>
      <c r="C451" s="106" t="s">
        <v>749</v>
      </c>
      <c r="D451" s="10" t="s">
        <v>807</v>
      </c>
      <c r="E451" s="107" t="s">
        <v>773</v>
      </c>
      <c r="F451" s="82" t="s">
        <v>777</v>
      </c>
      <c r="G451" s="10" t="s">
        <v>1</v>
      </c>
      <c r="H451" s="16"/>
      <c r="I451" s="16"/>
      <c r="J451" s="16"/>
      <c r="K451" s="47">
        <f t="shared" si="38"/>
        <v>0</v>
      </c>
      <c r="L451" s="107">
        <v>2</v>
      </c>
      <c r="M451" s="47"/>
      <c r="N451" s="60"/>
      <c r="O451" s="48"/>
      <c r="P451" s="8" t="s">
        <v>830</v>
      </c>
    </row>
    <row r="452" spans="1:16" ht="30" x14ac:dyDescent="0.25">
      <c r="A452" s="8">
        <v>31</v>
      </c>
      <c r="B452" s="64" t="s">
        <v>274</v>
      </c>
      <c r="C452" s="108" t="s">
        <v>750</v>
      </c>
      <c r="D452" s="10" t="s">
        <v>808</v>
      </c>
      <c r="E452" s="107" t="s">
        <v>773</v>
      </c>
      <c r="F452" s="82" t="s">
        <v>777</v>
      </c>
      <c r="G452" s="10" t="s">
        <v>1</v>
      </c>
      <c r="H452" s="16"/>
      <c r="I452" s="16"/>
      <c r="J452" s="16"/>
      <c r="K452" s="47">
        <f t="shared" si="38"/>
        <v>0</v>
      </c>
      <c r="L452" s="107">
        <v>2</v>
      </c>
      <c r="M452" s="47"/>
      <c r="N452" s="60"/>
      <c r="O452" s="48"/>
      <c r="P452" s="8" t="s">
        <v>830</v>
      </c>
    </row>
    <row r="453" spans="1:16" ht="30" x14ac:dyDescent="0.25">
      <c r="A453" s="8">
        <v>32</v>
      </c>
      <c r="B453" s="64" t="s">
        <v>274</v>
      </c>
      <c r="C453" s="108" t="s">
        <v>751</v>
      </c>
      <c r="D453" s="10" t="s">
        <v>809</v>
      </c>
      <c r="E453" s="107" t="s">
        <v>773</v>
      </c>
      <c r="F453" s="82" t="s">
        <v>777</v>
      </c>
      <c r="G453" s="10" t="s">
        <v>1</v>
      </c>
      <c r="H453" s="16"/>
      <c r="I453" s="16"/>
      <c r="J453" s="16"/>
      <c r="K453" s="47">
        <f t="shared" si="38"/>
        <v>0</v>
      </c>
      <c r="L453" s="107"/>
      <c r="M453" s="47"/>
      <c r="N453" s="107">
        <v>2</v>
      </c>
      <c r="O453" s="48"/>
      <c r="P453" s="8" t="s">
        <v>830</v>
      </c>
    </row>
    <row r="454" spans="1:16" ht="30" x14ac:dyDescent="0.25">
      <c r="A454" s="8">
        <v>33</v>
      </c>
      <c r="B454" s="64" t="s">
        <v>274</v>
      </c>
      <c r="C454" s="108" t="s">
        <v>752</v>
      </c>
      <c r="D454" s="10" t="s">
        <v>810</v>
      </c>
      <c r="E454" s="107" t="s">
        <v>773</v>
      </c>
      <c r="F454" s="82" t="s">
        <v>777</v>
      </c>
      <c r="G454" s="10" t="s">
        <v>1</v>
      </c>
      <c r="H454" s="16"/>
      <c r="I454" s="16"/>
      <c r="J454" s="16"/>
      <c r="K454" s="47">
        <f t="shared" si="38"/>
        <v>0</v>
      </c>
      <c r="L454" s="107"/>
      <c r="M454" s="47"/>
      <c r="N454" s="107">
        <v>2</v>
      </c>
      <c r="O454" s="48"/>
      <c r="P454" s="8" t="s">
        <v>830</v>
      </c>
    </row>
    <row r="455" spans="1:16" ht="30" x14ac:dyDescent="0.25">
      <c r="A455" s="8">
        <v>34</v>
      </c>
      <c r="B455" s="64" t="s">
        <v>274</v>
      </c>
      <c r="C455" s="108" t="s">
        <v>753</v>
      </c>
      <c r="D455" s="10" t="s">
        <v>811</v>
      </c>
      <c r="E455" s="107" t="s">
        <v>773</v>
      </c>
      <c r="F455" s="82" t="s">
        <v>777</v>
      </c>
      <c r="G455" s="10" t="s">
        <v>1</v>
      </c>
      <c r="H455" s="16"/>
      <c r="I455" s="16"/>
      <c r="J455" s="16"/>
      <c r="K455" s="47">
        <f t="shared" si="38"/>
        <v>0</v>
      </c>
      <c r="L455" s="107"/>
      <c r="M455" s="47"/>
      <c r="N455" s="107">
        <v>2</v>
      </c>
      <c r="O455" s="48"/>
      <c r="P455" s="8" t="s">
        <v>830</v>
      </c>
    </row>
    <row r="456" spans="1:16" ht="30" x14ac:dyDescent="0.25">
      <c r="A456" s="8">
        <v>35</v>
      </c>
      <c r="B456" s="64" t="s">
        <v>274</v>
      </c>
      <c r="C456" s="108" t="s">
        <v>754</v>
      </c>
      <c r="D456" s="10" t="s">
        <v>812</v>
      </c>
      <c r="E456" s="107" t="s">
        <v>773</v>
      </c>
      <c r="F456" s="82" t="s">
        <v>777</v>
      </c>
      <c r="G456" s="10" t="s">
        <v>1</v>
      </c>
      <c r="H456" s="16"/>
      <c r="I456" s="16"/>
      <c r="J456" s="16"/>
      <c r="K456" s="47">
        <f t="shared" si="38"/>
        <v>0</v>
      </c>
      <c r="L456" s="107"/>
      <c r="M456" s="47"/>
      <c r="N456" s="107">
        <v>2</v>
      </c>
      <c r="O456" s="48"/>
      <c r="P456" s="8" t="s">
        <v>830</v>
      </c>
    </row>
    <row r="457" spans="1:16" ht="30" x14ac:dyDescent="0.25">
      <c r="A457" s="8">
        <v>36</v>
      </c>
      <c r="B457" s="64" t="s">
        <v>274</v>
      </c>
      <c r="C457" s="108" t="s">
        <v>755</v>
      </c>
      <c r="D457" s="10" t="s">
        <v>813</v>
      </c>
      <c r="E457" s="107" t="s">
        <v>773</v>
      </c>
      <c r="F457" s="82" t="s">
        <v>248</v>
      </c>
      <c r="G457" s="10" t="s">
        <v>1</v>
      </c>
      <c r="H457" s="16"/>
      <c r="I457" s="16"/>
      <c r="J457" s="16"/>
      <c r="K457" s="47">
        <f t="shared" si="38"/>
        <v>0</v>
      </c>
      <c r="L457" s="107"/>
      <c r="M457" s="47"/>
      <c r="N457" s="107">
        <v>5</v>
      </c>
      <c r="O457" s="48"/>
      <c r="P457" s="8" t="s">
        <v>830</v>
      </c>
    </row>
    <row r="458" spans="1:16" ht="30" x14ac:dyDescent="0.25">
      <c r="A458" s="8">
        <v>37</v>
      </c>
      <c r="B458" s="64" t="s">
        <v>274</v>
      </c>
      <c r="C458" s="108" t="s">
        <v>756</v>
      </c>
      <c r="D458" s="10" t="s">
        <v>814</v>
      </c>
      <c r="E458" s="107" t="s">
        <v>773</v>
      </c>
      <c r="F458" s="82" t="s">
        <v>248</v>
      </c>
      <c r="G458" s="10" t="s">
        <v>1</v>
      </c>
      <c r="H458" s="16"/>
      <c r="I458" s="16"/>
      <c r="J458" s="16"/>
      <c r="K458" s="47">
        <f t="shared" si="38"/>
        <v>0</v>
      </c>
      <c r="L458" s="107"/>
      <c r="M458" s="47"/>
      <c r="N458" s="107">
        <v>5</v>
      </c>
      <c r="O458" s="48"/>
      <c r="P458" s="8" t="s">
        <v>830</v>
      </c>
    </row>
    <row r="459" spans="1:16" ht="30" x14ac:dyDescent="0.25">
      <c r="A459" s="8">
        <v>38</v>
      </c>
      <c r="B459" s="64" t="s">
        <v>274</v>
      </c>
      <c r="C459" s="108" t="s">
        <v>757</v>
      </c>
      <c r="D459" s="10" t="s">
        <v>815</v>
      </c>
      <c r="E459" s="107" t="s">
        <v>773</v>
      </c>
      <c r="F459" s="82" t="s">
        <v>777</v>
      </c>
      <c r="G459" s="10" t="s">
        <v>1</v>
      </c>
      <c r="H459" s="16"/>
      <c r="I459" s="16"/>
      <c r="J459" s="16"/>
      <c r="K459" s="47">
        <f t="shared" si="38"/>
        <v>0</v>
      </c>
      <c r="L459" s="107"/>
      <c r="M459" s="47"/>
      <c r="N459" s="107">
        <v>2</v>
      </c>
      <c r="O459" s="48"/>
      <c r="P459" s="8" t="s">
        <v>830</v>
      </c>
    </row>
    <row r="460" spans="1:16" ht="30" x14ac:dyDescent="0.25">
      <c r="A460" s="8">
        <v>39</v>
      </c>
      <c r="B460" s="64" t="s">
        <v>274</v>
      </c>
      <c r="C460" s="108" t="s">
        <v>758</v>
      </c>
      <c r="D460" s="10" t="s">
        <v>816</v>
      </c>
      <c r="E460" s="107" t="s">
        <v>773</v>
      </c>
      <c r="F460" s="82" t="s">
        <v>777</v>
      </c>
      <c r="G460" s="10" t="s">
        <v>1</v>
      </c>
      <c r="H460" s="16"/>
      <c r="I460" s="16"/>
      <c r="J460" s="16"/>
      <c r="K460" s="47">
        <f t="shared" si="38"/>
        <v>0</v>
      </c>
      <c r="L460" s="107"/>
      <c r="M460" s="47"/>
      <c r="N460" s="107">
        <v>2</v>
      </c>
      <c r="O460" s="48"/>
      <c r="P460" s="8" t="s">
        <v>830</v>
      </c>
    </row>
    <row r="461" spans="1:16" ht="30" x14ac:dyDescent="0.25">
      <c r="A461" s="8">
        <v>40</v>
      </c>
      <c r="B461" s="64" t="s">
        <v>274</v>
      </c>
      <c r="C461" s="108" t="s">
        <v>759</v>
      </c>
      <c r="D461" s="10" t="s">
        <v>817</v>
      </c>
      <c r="E461" s="107" t="s">
        <v>773</v>
      </c>
      <c r="F461" s="82" t="s">
        <v>777</v>
      </c>
      <c r="G461" s="10" t="s">
        <v>1</v>
      </c>
      <c r="H461" s="16"/>
      <c r="I461" s="16"/>
      <c r="J461" s="16"/>
      <c r="K461" s="47">
        <f t="shared" si="38"/>
        <v>0</v>
      </c>
      <c r="L461" s="107"/>
      <c r="M461" s="47"/>
      <c r="N461" s="107">
        <v>2</v>
      </c>
      <c r="O461" s="48"/>
      <c r="P461" s="8" t="s">
        <v>830</v>
      </c>
    </row>
    <row r="462" spans="1:16" ht="30" x14ac:dyDescent="0.25">
      <c r="A462" s="8">
        <v>41</v>
      </c>
      <c r="B462" s="64" t="s">
        <v>274</v>
      </c>
      <c r="C462" s="108" t="s">
        <v>760</v>
      </c>
      <c r="D462" s="10" t="s">
        <v>818</v>
      </c>
      <c r="E462" s="107" t="s">
        <v>773</v>
      </c>
      <c r="F462" s="82" t="s">
        <v>777</v>
      </c>
      <c r="G462" s="10" t="s">
        <v>1</v>
      </c>
      <c r="H462" s="16"/>
      <c r="I462" s="16"/>
      <c r="J462" s="16"/>
      <c r="K462" s="47">
        <f t="shared" si="38"/>
        <v>0</v>
      </c>
      <c r="L462" s="107"/>
      <c r="M462" s="47"/>
      <c r="N462" s="107">
        <v>2</v>
      </c>
      <c r="O462" s="48"/>
      <c r="P462" s="8" t="s">
        <v>830</v>
      </c>
    </row>
    <row r="463" spans="1:16" ht="30" x14ac:dyDescent="0.25">
      <c r="A463" s="8">
        <v>42</v>
      </c>
      <c r="B463" s="64" t="s">
        <v>274</v>
      </c>
      <c r="C463" s="108" t="s">
        <v>761</v>
      </c>
      <c r="D463" s="10" t="s">
        <v>819</v>
      </c>
      <c r="E463" s="107" t="s">
        <v>773</v>
      </c>
      <c r="F463" s="82" t="s">
        <v>777</v>
      </c>
      <c r="G463" s="10" t="s">
        <v>1</v>
      </c>
      <c r="H463" s="16"/>
      <c r="I463" s="16"/>
      <c r="J463" s="16"/>
      <c r="K463" s="47">
        <f t="shared" si="38"/>
        <v>0</v>
      </c>
      <c r="L463" s="107"/>
      <c r="M463" s="47"/>
      <c r="N463" s="107">
        <v>2</v>
      </c>
      <c r="O463" s="48"/>
      <c r="P463" s="8" t="s">
        <v>830</v>
      </c>
    </row>
    <row r="464" spans="1:16" ht="30" x14ac:dyDescent="0.25">
      <c r="A464" s="8">
        <v>43</v>
      </c>
      <c r="B464" s="64" t="s">
        <v>274</v>
      </c>
      <c r="C464" s="108" t="s">
        <v>762</v>
      </c>
      <c r="D464" s="10" t="s">
        <v>820</v>
      </c>
      <c r="E464" s="107" t="s">
        <v>773</v>
      </c>
      <c r="F464" s="82" t="s">
        <v>777</v>
      </c>
      <c r="G464" s="10" t="s">
        <v>1</v>
      </c>
      <c r="H464" s="16"/>
      <c r="I464" s="16"/>
      <c r="J464" s="16"/>
      <c r="K464" s="47">
        <f t="shared" si="38"/>
        <v>0</v>
      </c>
      <c r="L464" s="107"/>
      <c r="M464" s="47"/>
      <c r="N464" s="107">
        <v>2</v>
      </c>
      <c r="O464" s="48"/>
      <c r="P464" s="8" t="s">
        <v>830</v>
      </c>
    </row>
    <row r="465" spans="1:16" ht="30" x14ac:dyDescent="0.25">
      <c r="A465" s="8">
        <v>44</v>
      </c>
      <c r="B465" s="64" t="s">
        <v>274</v>
      </c>
      <c r="C465" s="108" t="s">
        <v>763</v>
      </c>
      <c r="D465" s="10" t="s">
        <v>821</v>
      </c>
      <c r="E465" s="107" t="s">
        <v>773</v>
      </c>
      <c r="F465" s="82" t="s">
        <v>777</v>
      </c>
      <c r="G465" s="10" t="s">
        <v>1</v>
      </c>
      <c r="H465" s="16"/>
      <c r="I465" s="16"/>
      <c r="J465" s="16"/>
      <c r="K465" s="47">
        <f t="shared" si="38"/>
        <v>0</v>
      </c>
      <c r="L465" s="107"/>
      <c r="M465" s="47"/>
      <c r="N465" s="107">
        <v>2</v>
      </c>
      <c r="O465" s="48"/>
      <c r="P465" s="8" t="s">
        <v>830</v>
      </c>
    </row>
    <row r="466" spans="1:16" ht="30" x14ac:dyDescent="0.25">
      <c r="A466" s="8">
        <v>45</v>
      </c>
      <c r="B466" s="64" t="s">
        <v>274</v>
      </c>
      <c r="C466" s="108" t="s">
        <v>764</v>
      </c>
      <c r="D466" s="10" t="s">
        <v>822</v>
      </c>
      <c r="E466" s="107" t="s">
        <v>773</v>
      </c>
      <c r="F466" s="82" t="s">
        <v>777</v>
      </c>
      <c r="G466" s="10" t="s">
        <v>1</v>
      </c>
      <c r="H466" s="16"/>
      <c r="I466" s="16"/>
      <c r="J466" s="16"/>
      <c r="K466" s="47">
        <f t="shared" si="38"/>
        <v>0</v>
      </c>
      <c r="L466" s="107"/>
      <c r="M466" s="47"/>
      <c r="N466" s="107">
        <v>2</v>
      </c>
      <c r="O466" s="48"/>
      <c r="P466" s="8" t="s">
        <v>830</v>
      </c>
    </row>
    <row r="467" spans="1:16" ht="30" x14ac:dyDescent="0.25">
      <c r="A467" s="8">
        <v>46</v>
      </c>
      <c r="B467" s="64" t="s">
        <v>274</v>
      </c>
      <c r="C467" s="108" t="s">
        <v>765</v>
      </c>
      <c r="D467" s="10" t="s">
        <v>823</v>
      </c>
      <c r="E467" s="107" t="s">
        <v>773</v>
      </c>
      <c r="F467" s="82" t="s">
        <v>777</v>
      </c>
      <c r="G467" s="10" t="s">
        <v>1</v>
      </c>
      <c r="H467" s="16"/>
      <c r="I467" s="16"/>
      <c r="J467" s="16"/>
      <c r="K467" s="47">
        <f t="shared" si="38"/>
        <v>0</v>
      </c>
      <c r="L467" s="107"/>
      <c r="M467" s="47"/>
      <c r="N467" s="107">
        <v>2</v>
      </c>
      <c r="O467" s="48"/>
      <c r="P467" s="8" t="s">
        <v>830</v>
      </c>
    </row>
    <row r="468" spans="1:16" ht="30" x14ac:dyDescent="0.25">
      <c r="A468" s="8">
        <v>47</v>
      </c>
      <c r="B468" s="64" t="s">
        <v>274</v>
      </c>
      <c r="C468" s="108" t="s">
        <v>766</v>
      </c>
      <c r="D468" s="10" t="s">
        <v>824</v>
      </c>
      <c r="E468" s="107" t="s">
        <v>773</v>
      </c>
      <c r="F468" s="82" t="s">
        <v>777</v>
      </c>
      <c r="G468" s="10" t="s">
        <v>1</v>
      </c>
      <c r="H468" s="16"/>
      <c r="I468" s="16"/>
      <c r="J468" s="16"/>
      <c r="K468" s="47">
        <f t="shared" si="38"/>
        <v>0</v>
      </c>
      <c r="L468" s="107"/>
      <c r="M468" s="47"/>
      <c r="N468" s="107">
        <v>2</v>
      </c>
      <c r="O468" s="48"/>
      <c r="P468" s="8" t="s">
        <v>830</v>
      </c>
    </row>
    <row r="469" spans="1:16" ht="30" x14ac:dyDescent="0.25">
      <c r="A469" s="8">
        <v>48</v>
      </c>
      <c r="B469" s="64" t="s">
        <v>274</v>
      </c>
      <c r="C469" s="108" t="s">
        <v>767</v>
      </c>
      <c r="D469" s="10" t="s">
        <v>825</v>
      </c>
      <c r="E469" s="107" t="s">
        <v>773</v>
      </c>
      <c r="F469" s="82" t="s">
        <v>777</v>
      </c>
      <c r="G469" s="10" t="s">
        <v>1</v>
      </c>
      <c r="H469" s="16"/>
      <c r="I469" s="16"/>
      <c r="J469" s="16"/>
      <c r="K469" s="47">
        <f t="shared" si="38"/>
        <v>0</v>
      </c>
      <c r="L469" s="107"/>
      <c r="M469" s="47"/>
      <c r="N469" s="107">
        <v>2</v>
      </c>
      <c r="O469" s="48"/>
      <c r="P469" s="8" t="s">
        <v>830</v>
      </c>
    </row>
    <row r="470" spans="1:16" ht="30" x14ac:dyDescent="0.25">
      <c r="A470" s="8">
        <v>49</v>
      </c>
      <c r="B470" s="64" t="s">
        <v>274</v>
      </c>
      <c r="C470" s="108" t="s">
        <v>768</v>
      </c>
      <c r="D470" s="10" t="s">
        <v>826</v>
      </c>
      <c r="E470" s="107" t="s">
        <v>773</v>
      </c>
      <c r="F470" s="82" t="s">
        <v>777</v>
      </c>
      <c r="G470" s="10" t="s">
        <v>1</v>
      </c>
      <c r="H470" s="16"/>
      <c r="I470" s="16"/>
      <c r="J470" s="16"/>
      <c r="K470" s="47">
        <f t="shared" si="38"/>
        <v>0</v>
      </c>
      <c r="L470" s="107"/>
      <c r="M470" s="47"/>
      <c r="N470" s="107">
        <v>2</v>
      </c>
      <c r="O470" s="48"/>
      <c r="P470" s="8" t="s">
        <v>830</v>
      </c>
    </row>
    <row r="471" spans="1:16" ht="30" x14ac:dyDescent="0.25">
      <c r="A471" s="8">
        <v>50</v>
      </c>
      <c r="B471" s="64" t="s">
        <v>274</v>
      </c>
      <c r="C471" s="108" t="s">
        <v>769</v>
      </c>
      <c r="D471" s="10" t="s">
        <v>827</v>
      </c>
      <c r="E471" s="107" t="s">
        <v>773</v>
      </c>
      <c r="F471" s="82" t="s">
        <v>777</v>
      </c>
      <c r="G471" s="10" t="s">
        <v>1</v>
      </c>
      <c r="H471" s="16"/>
      <c r="I471" s="16"/>
      <c r="J471" s="16"/>
      <c r="K471" s="47">
        <f t="shared" si="38"/>
        <v>0</v>
      </c>
      <c r="L471" s="107"/>
      <c r="M471" s="47"/>
      <c r="N471" s="107">
        <v>2</v>
      </c>
      <c r="O471" s="48"/>
      <c r="P471" s="8" t="s">
        <v>830</v>
      </c>
    </row>
    <row r="472" spans="1:16" ht="30" x14ac:dyDescent="0.25">
      <c r="A472" s="8">
        <v>51</v>
      </c>
      <c r="B472" s="64" t="s">
        <v>274</v>
      </c>
      <c r="C472" s="108" t="s">
        <v>770</v>
      </c>
      <c r="D472" s="10" t="s">
        <v>828</v>
      </c>
      <c r="E472" s="107" t="s">
        <v>773</v>
      </c>
      <c r="F472" s="82" t="s">
        <v>777</v>
      </c>
      <c r="G472" s="10" t="s">
        <v>1</v>
      </c>
      <c r="H472" s="16"/>
      <c r="I472" s="16"/>
      <c r="J472" s="16"/>
      <c r="K472" s="47">
        <f t="shared" si="38"/>
        <v>0</v>
      </c>
      <c r="L472" s="107"/>
      <c r="M472" s="47"/>
      <c r="N472" s="107">
        <v>2</v>
      </c>
      <c r="O472" s="48"/>
      <c r="P472" s="8" t="s">
        <v>830</v>
      </c>
    </row>
    <row r="473" spans="1:16" ht="30" x14ac:dyDescent="0.25">
      <c r="A473" s="8">
        <v>52</v>
      </c>
      <c r="B473" s="64" t="s">
        <v>274</v>
      </c>
      <c r="C473" s="108" t="s">
        <v>771</v>
      </c>
      <c r="D473" s="10" t="s">
        <v>829</v>
      </c>
      <c r="E473" s="107" t="s">
        <v>773</v>
      </c>
      <c r="F473" s="82" t="s">
        <v>777</v>
      </c>
      <c r="G473" s="10" t="s">
        <v>1</v>
      </c>
      <c r="H473" s="16"/>
      <c r="I473" s="16"/>
      <c r="J473" s="16"/>
      <c r="K473" s="47">
        <f t="shared" si="38"/>
        <v>0</v>
      </c>
      <c r="L473" s="107"/>
      <c r="M473" s="47"/>
      <c r="N473" s="107">
        <v>2</v>
      </c>
      <c r="O473" s="48"/>
      <c r="P473" s="8" t="s">
        <v>830</v>
      </c>
    </row>
    <row r="474" spans="1:16" x14ac:dyDescent="0.25">
      <c r="A474" s="97"/>
      <c r="B474" s="98"/>
      <c r="C474" s="99"/>
      <c r="D474" s="98"/>
      <c r="E474" s="100"/>
      <c r="F474" s="101"/>
      <c r="G474" s="98"/>
      <c r="I474" s="102"/>
      <c r="K474" s="103"/>
      <c r="L474" s="5"/>
      <c r="M474" s="103"/>
      <c r="O474" s="104"/>
      <c r="P474" s="97"/>
    </row>
    <row r="475" spans="1:16" ht="19.7" customHeight="1" x14ac:dyDescent="0.25">
      <c r="H475" s="51" t="s">
        <v>64</v>
      </c>
      <c r="K475" s="56">
        <f>SUM(K6:K356)+SUM(K358:K362)+SUM(K364:K413)+SUM(K415:K420)+SUM(K422:K473)</f>
        <v>36959571503.533638</v>
      </c>
      <c r="M475" s="56">
        <f>SUM(M6:M356)+SUM(M358:M362)+SUM(M364:M413)+SUM(M415:M420)+SUM(M422:M473)</f>
        <v>3359637955.4639997</v>
      </c>
      <c r="O475" s="56">
        <f>SUM(O6:O356)+SUM(O358:O362)+SUM(O364:O413)+SUM(O415:O420)+SUM(O422:O473)</f>
        <v>1302294982.5599999</v>
      </c>
    </row>
    <row r="476" spans="1:16" x14ac:dyDescent="0.25">
      <c r="H476" s="3"/>
      <c r="K476" s="57">
        <f>K475/26000</f>
        <v>1421521.9809051398</v>
      </c>
      <c r="L476" s="57"/>
      <c r="M476" s="57">
        <f t="shared" ref="M476:O476" si="39">M475/26000</f>
        <v>129216.84444092307</v>
      </c>
      <c r="N476" s="57"/>
      <c r="O476" s="57">
        <f t="shared" si="39"/>
        <v>50088.268559999997</v>
      </c>
    </row>
  </sheetData>
  <autoFilter ref="A4:Q476" xr:uid="{61577498-0ABB-4198-9D64-A22EA3A556CC}"/>
  <mergeCells count="19">
    <mergeCell ref="L3:M3"/>
    <mergeCell ref="N3:O3"/>
    <mergeCell ref="P3:P4"/>
    <mergeCell ref="B421:P421"/>
    <mergeCell ref="A1:P1"/>
    <mergeCell ref="A3:A4"/>
    <mergeCell ref="B3:B4"/>
    <mergeCell ref="C3:C4"/>
    <mergeCell ref="E3:E4"/>
    <mergeCell ref="F3:F4"/>
    <mergeCell ref="G3:G4"/>
    <mergeCell ref="H3:H4"/>
    <mergeCell ref="I3:I4"/>
    <mergeCell ref="J3:K3"/>
    <mergeCell ref="D3:D4"/>
    <mergeCell ref="B363:P363"/>
    <mergeCell ref="B414:P414"/>
    <mergeCell ref="B5:P5"/>
    <mergeCell ref="B357:P357"/>
  </mergeCells>
  <conditionalFormatting sqref="A475:A476 B1:B3 B475:B1048576 B5:B98 B357:B363 B414 B178:B180">
    <cfRule type="duplicateValues" dxfId="73" priority="99"/>
    <cfRule type="duplicateValues" dxfId="72" priority="97"/>
    <cfRule type="duplicateValues" dxfId="71" priority="98"/>
  </conditionalFormatting>
  <conditionalFormatting sqref="A475:A476 B475:B1048576 B1:B98 B357:B363 B414 B421:B473 B178:B180">
    <cfRule type="duplicateValues" dxfId="70" priority="2715"/>
    <cfRule type="duplicateValues" dxfId="69" priority="2714"/>
  </conditionalFormatting>
  <conditionalFormatting sqref="B1:B1048576">
    <cfRule type="duplicateValues" dxfId="68" priority="10"/>
  </conditionalFormatting>
  <conditionalFormatting sqref="B99:B177">
    <cfRule type="duplicateValues" dxfId="67" priority="2629"/>
    <cfRule type="duplicateValues" dxfId="66" priority="2628"/>
  </conditionalFormatting>
  <conditionalFormatting sqref="B182">
    <cfRule type="duplicateValues" dxfId="65" priority="589"/>
    <cfRule type="duplicateValues" dxfId="64" priority="588"/>
  </conditionalFormatting>
  <conditionalFormatting sqref="B183:B186 B181">
    <cfRule type="duplicateValues" dxfId="63" priority="15"/>
    <cfRule type="duplicateValues" dxfId="62" priority="16"/>
  </conditionalFormatting>
  <conditionalFormatting sqref="B187:B356">
    <cfRule type="duplicateValues" dxfId="61" priority="2589"/>
    <cfRule type="duplicateValues" dxfId="60" priority="2590"/>
  </conditionalFormatting>
  <conditionalFormatting sqref="B364:B413">
    <cfRule type="duplicateValues" dxfId="59" priority="85"/>
  </conditionalFormatting>
  <conditionalFormatting sqref="B415:B420 B422:B474">
    <cfRule type="duplicateValues" dxfId="58" priority="2669"/>
  </conditionalFormatting>
  <conditionalFormatting sqref="B421">
    <cfRule type="duplicateValues" dxfId="57" priority="4"/>
    <cfRule type="duplicateValues" dxfId="56" priority="5"/>
    <cfRule type="duplicateValues" dxfId="55" priority="3"/>
  </conditionalFormatting>
  <conditionalFormatting sqref="B422:B473">
    <cfRule type="duplicateValues" dxfId="54" priority="2711"/>
    <cfRule type="duplicateValues" dxfId="53" priority="2712"/>
    <cfRule type="duplicateValues" dxfId="52" priority="2713"/>
  </conditionalFormatting>
  <conditionalFormatting sqref="D1:D1048576">
    <cfRule type="duplicateValues" dxfId="51" priority="9"/>
  </conditionalFormatting>
  <conditionalFormatting sqref="I358">
    <cfRule type="cellIs" dxfId="50" priority="81" operator="equal">
      <formula>"NEW"</formula>
    </cfRule>
    <cfRule type="cellIs" dxfId="49" priority="82" operator="equal">
      <formula>"CHECK"</formula>
    </cfRule>
  </conditionalFormatting>
  <conditionalFormatting sqref="I364:I410">
    <cfRule type="cellIs" dxfId="48" priority="84" operator="equal">
      <formula>"CHECK"</formula>
    </cfRule>
    <cfRule type="cellIs" dxfId="47" priority="83" operator="equal">
      <formula>"NEW"</formula>
    </cfRule>
  </conditionalFormatting>
  <conditionalFormatting sqref="P358:P362 P415:P420 P422:P474 P364:P413 P6:P356">
    <cfRule type="duplicateValues" dxfId="46" priority="2675"/>
    <cfRule type="duplicateValues" dxfId="45" priority="2676"/>
    <cfRule type="duplicateValues" dxfId="44" priority="2677"/>
    <cfRule type="duplicateValues" dxfId="43" priority="2678"/>
    <cfRule type="duplicateValues" dxfId="42" priority="2679"/>
    <cfRule type="duplicateValues" dxfId="41" priority="2680"/>
  </conditionalFormatting>
  <dataValidations disablePrompts="1" count="1">
    <dataValidation type="textLength" operator="greaterThan" allowBlank="1" showInputMessage="1" showErrorMessage="1" sqref="C364:D413 C358:D362 C178 C82:C98 D81:D82 D84:D85 D89:D98 D337:D345 D293 D334:D335 D347:D351 D356 D283:D290 D329:D332 D295:D320 D324:D327 C291:C356 C452:C473" xr:uid="{DCFB2A1F-C162-4A26-B8FE-22F28190C0CA}">
      <formula1>100</formula1>
    </dataValidation>
  </dataValidations>
  <printOptions horizontalCentered="1" gridLines="1"/>
  <pageMargins left="0.25" right="0.25" top="0.18" bottom="0.36" header="0.3" footer="0.16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06B76-7F92-4F7E-A339-AC7640864D0F}">
  <sheetPr>
    <pageSetUpPr fitToPage="1"/>
  </sheetPr>
  <dimension ref="A1:Q558"/>
  <sheetViews>
    <sheetView view="pageBreakPreview" zoomScale="70" zoomScaleNormal="70" zoomScaleSheetLayoutView="70" workbookViewId="0">
      <pane xSplit="3" ySplit="4" topLeftCell="D469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5"/>
  <cols>
    <col min="1" max="1" width="5.5703125" style="5" customWidth="1"/>
    <col min="2" max="2" width="12.5703125" style="5" customWidth="1"/>
    <col min="3" max="3" width="73.140625" style="19" customWidth="1"/>
    <col min="4" max="4" width="18.140625" style="52" customWidth="1"/>
    <col min="5" max="5" width="26.85546875" style="52" customWidth="1"/>
    <col min="6" max="6" width="21.140625" style="52" customWidth="1"/>
    <col min="7" max="7" width="22.85546875" style="3" customWidth="1"/>
    <col min="8" max="8" width="13.5703125" style="3" customWidth="1"/>
    <col min="9" max="9" width="17.42578125" style="3" customWidth="1"/>
    <col min="10" max="10" width="8.140625" style="5" customWidth="1"/>
    <col min="11" max="11" width="23.42578125" style="3" customWidth="1"/>
    <col min="12" max="12" width="8.85546875" style="3" customWidth="1"/>
    <col min="13" max="13" width="28.85546875" style="3" customWidth="1"/>
    <col min="14" max="14" width="8.85546875" style="5" customWidth="1"/>
    <col min="15" max="15" width="25.85546875" style="5" customWidth="1"/>
    <col min="16" max="16" width="40.5703125" style="5" customWidth="1"/>
    <col min="17" max="16384" width="9.140625" style="3"/>
  </cols>
  <sheetData>
    <row r="1" spans="1:17" ht="24" customHeight="1" x14ac:dyDescent="0.25">
      <c r="A1" s="186" t="s">
        <v>57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7" ht="10.5" customHeight="1" x14ac:dyDescent="0.25">
      <c r="P2" s="49"/>
    </row>
    <row r="3" spans="1:17" s="6" customFormat="1" ht="35.450000000000003" customHeight="1" x14ac:dyDescent="0.25">
      <c r="A3" s="184" t="s">
        <v>4</v>
      </c>
      <c r="B3" s="184" t="s">
        <v>34</v>
      </c>
      <c r="C3" s="184" t="s">
        <v>33</v>
      </c>
      <c r="D3" s="184" t="s">
        <v>553</v>
      </c>
      <c r="E3" s="184" t="s">
        <v>61</v>
      </c>
      <c r="F3" s="184" t="s">
        <v>65</v>
      </c>
      <c r="G3" s="184" t="s">
        <v>0</v>
      </c>
      <c r="H3" s="198" t="s">
        <v>62</v>
      </c>
      <c r="I3" s="184" t="s">
        <v>58</v>
      </c>
      <c r="J3" s="192" t="s">
        <v>44</v>
      </c>
      <c r="K3" s="193"/>
      <c r="L3" s="194" t="s">
        <v>45</v>
      </c>
      <c r="M3" s="195"/>
      <c r="N3" s="196" t="s">
        <v>46</v>
      </c>
      <c r="O3" s="197"/>
      <c r="P3" s="184" t="s">
        <v>2</v>
      </c>
    </row>
    <row r="4" spans="1:17" s="6" customFormat="1" ht="35.450000000000003" customHeight="1" x14ac:dyDescent="0.25">
      <c r="A4" s="185"/>
      <c r="B4" s="185"/>
      <c r="C4" s="185"/>
      <c r="D4" s="185"/>
      <c r="E4" s="185"/>
      <c r="F4" s="185"/>
      <c r="G4" s="185"/>
      <c r="H4" s="199"/>
      <c r="I4" s="185"/>
      <c r="J4" s="26" t="s">
        <v>42</v>
      </c>
      <c r="K4" s="26" t="s">
        <v>43</v>
      </c>
      <c r="L4" s="26" t="s">
        <v>42</v>
      </c>
      <c r="M4" s="26" t="s">
        <v>43</v>
      </c>
      <c r="N4" s="26" t="s">
        <v>42</v>
      </c>
      <c r="O4" s="26" t="s">
        <v>43</v>
      </c>
      <c r="P4" s="185"/>
    </row>
    <row r="5" spans="1:17" ht="31.35" customHeight="1" x14ac:dyDescent="0.25">
      <c r="A5" s="78" t="s">
        <v>160</v>
      </c>
      <c r="B5" s="189" t="s">
        <v>276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1"/>
    </row>
    <row r="6" spans="1:17" s="9" customFormat="1" ht="63.75" x14ac:dyDescent="0.2">
      <c r="A6" s="8">
        <v>1</v>
      </c>
      <c r="B6" s="8">
        <v>2020600802</v>
      </c>
      <c r="C6" s="114" t="s">
        <v>924</v>
      </c>
      <c r="D6" s="115">
        <v>29907</v>
      </c>
      <c r="E6" s="10" t="s">
        <v>107</v>
      </c>
      <c r="F6" s="58" t="s">
        <v>143</v>
      </c>
      <c r="G6" s="115" t="s">
        <v>1</v>
      </c>
      <c r="H6" s="121">
        <v>159.43200000000002</v>
      </c>
      <c r="I6" s="54">
        <f t="shared" ref="I6:I37" si="0">H6*26000</f>
        <v>4145232.0000000005</v>
      </c>
      <c r="J6" s="15"/>
      <c r="K6" s="47">
        <f>I6*J6</f>
        <v>0</v>
      </c>
      <c r="L6" s="15"/>
      <c r="M6" s="47">
        <f>I6*L6</f>
        <v>0</v>
      </c>
      <c r="N6" s="15">
        <v>1</v>
      </c>
      <c r="O6" s="122">
        <f>N6*I6</f>
        <v>4145232.0000000005</v>
      </c>
      <c r="P6" s="21" t="s">
        <v>835</v>
      </c>
      <c r="Q6" s="5"/>
    </row>
    <row r="7" spans="1:17" s="9" customFormat="1" ht="63.75" x14ac:dyDescent="0.2">
      <c r="A7" s="8">
        <v>2</v>
      </c>
      <c r="B7" s="8">
        <v>2020600803</v>
      </c>
      <c r="C7" s="114" t="s">
        <v>66</v>
      </c>
      <c r="D7" s="115">
        <v>21082</v>
      </c>
      <c r="E7" s="10" t="s">
        <v>107</v>
      </c>
      <c r="F7" s="58" t="s">
        <v>143</v>
      </c>
      <c r="G7" s="115" t="s">
        <v>1</v>
      </c>
      <c r="H7" s="121">
        <v>404.04</v>
      </c>
      <c r="I7" s="54">
        <f t="shared" si="0"/>
        <v>10505040</v>
      </c>
      <c r="J7" s="15"/>
      <c r="K7" s="47">
        <f t="shared" ref="K7:K70" si="1">I7*J7</f>
        <v>0</v>
      </c>
      <c r="L7" s="15">
        <v>1</v>
      </c>
      <c r="M7" s="47">
        <f t="shared" ref="M7:M70" si="2">I7*L7</f>
        <v>10505040</v>
      </c>
      <c r="N7" s="15"/>
      <c r="O7" s="122">
        <f t="shared" ref="O7:O70" si="3">N7*I7</f>
        <v>0</v>
      </c>
      <c r="P7" s="21" t="s">
        <v>835</v>
      </c>
      <c r="Q7" s="5"/>
    </row>
    <row r="8" spans="1:17" s="9" customFormat="1" ht="63.75" x14ac:dyDescent="0.2">
      <c r="A8" s="8">
        <v>3</v>
      </c>
      <c r="B8" s="8">
        <v>2020600805</v>
      </c>
      <c r="C8" s="91" t="s">
        <v>67</v>
      </c>
      <c r="D8" s="84">
        <v>23139</v>
      </c>
      <c r="E8" s="10" t="s">
        <v>107</v>
      </c>
      <c r="F8" s="58" t="s">
        <v>143</v>
      </c>
      <c r="G8" s="84" t="s">
        <v>1</v>
      </c>
      <c r="H8" s="121">
        <v>266.44799999999998</v>
      </c>
      <c r="I8" s="54">
        <f t="shared" si="0"/>
        <v>6927647.9999999991</v>
      </c>
      <c r="J8" s="15"/>
      <c r="K8" s="47">
        <f t="shared" si="1"/>
        <v>0</v>
      </c>
      <c r="L8" s="15">
        <v>1</v>
      </c>
      <c r="M8" s="47">
        <f t="shared" si="2"/>
        <v>6927647.9999999991</v>
      </c>
      <c r="N8" s="15"/>
      <c r="O8" s="123">
        <f t="shared" si="3"/>
        <v>0</v>
      </c>
      <c r="P8" s="21" t="s">
        <v>835</v>
      </c>
      <c r="Q8" s="5"/>
    </row>
    <row r="9" spans="1:17" s="9" customFormat="1" ht="63.75" x14ac:dyDescent="0.2">
      <c r="A9" s="8">
        <v>4</v>
      </c>
      <c r="B9" s="8">
        <v>2020600804</v>
      </c>
      <c r="C9" s="91" t="s">
        <v>68</v>
      </c>
      <c r="D9" s="84">
        <v>61652</v>
      </c>
      <c r="E9" s="10" t="s">
        <v>107</v>
      </c>
      <c r="F9" s="58" t="s">
        <v>143</v>
      </c>
      <c r="G9" s="84" t="s">
        <v>1</v>
      </c>
      <c r="H9" s="121">
        <v>669.39599999999996</v>
      </c>
      <c r="I9" s="54">
        <f t="shared" si="0"/>
        <v>17404296</v>
      </c>
      <c r="J9" s="15"/>
      <c r="K9" s="47">
        <f t="shared" si="1"/>
        <v>0</v>
      </c>
      <c r="L9" s="15">
        <v>1</v>
      </c>
      <c r="M9" s="47">
        <f t="shared" si="2"/>
        <v>17404296</v>
      </c>
      <c r="N9" s="15"/>
      <c r="O9" s="123">
        <f t="shared" si="3"/>
        <v>0</v>
      </c>
      <c r="P9" s="21" t="s">
        <v>835</v>
      </c>
      <c r="Q9" s="5"/>
    </row>
    <row r="10" spans="1:17" s="9" customFormat="1" ht="63.75" x14ac:dyDescent="0.2">
      <c r="A10" s="8">
        <v>5</v>
      </c>
      <c r="B10" s="8">
        <v>2020600822</v>
      </c>
      <c r="C10" s="91" t="s">
        <v>925</v>
      </c>
      <c r="D10" s="84">
        <v>22239</v>
      </c>
      <c r="E10" s="10" t="s">
        <v>107</v>
      </c>
      <c r="F10" s="58" t="s">
        <v>143</v>
      </c>
      <c r="G10" s="84" t="s">
        <v>1</v>
      </c>
      <c r="H10" s="121">
        <v>295.93199999999996</v>
      </c>
      <c r="I10" s="54">
        <f t="shared" si="0"/>
        <v>7694231.9999999991</v>
      </c>
      <c r="J10" s="15"/>
      <c r="K10" s="47">
        <f t="shared" si="1"/>
        <v>0</v>
      </c>
      <c r="L10" s="15"/>
      <c r="M10" s="47">
        <f t="shared" si="2"/>
        <v>0</v>
      </c>
      <c r="N10" s="15">
        <v>1</v>
      </c>
      <c r="O10" s="123">
        <f t="shared" si="3"/>
        <v>7694231.9999999991</v>
      </c>
      <c r="P10" s="21" t="s">
        <v>835</v>
      </c>
    </row>
    <row r="11" spans="1:17" s="9" customFormat="1" ht="63.75" x14ac:dyDescent="0.2">
      <c r="A11" s="8">
        <v>6</v>
      </c>
      <c r="B11" s="8">
        <v>2020600819</v>
      </c>
      <c r="C11" s="91" t="s">
        <v>69</v>
      </c>
      <c r="D11" s="84">
        <v>34430</v>
      </c>
      <c r="E11" s="10" t="s">
        <v>107</v>
      </c>
      <c r="F11" s="58" t="s">
        <v>143</v>
      </c>
      <c r="G11" s="84" t="s">
        <v>1</v>
      </c>
      <c r="H11" s="121">
        <v>164.892</v>
      </c>
      <c r="I11" s="54">
        <f t="shared" si="0"/>
        <v>4287192</v>
      </c>
      <c r="J11" s="15"/>
      <c r="K11" s="47">
        <f t="shared" si="1"/>
        <v>0</v>
      </c>
      <c r="L11" s="15">
        <v>1</v>
      </c>
      <c r="M11" s="47">
        <f t="shared" si="2"/>
        <v>4287192</v>
      </c>
      <c r="N11" s="15"/>
      <c r="O11" s="123">
        <f t="shared" si="3"/>
        <v>0</v>
      </c>
      <c r="P11" s="21" t="s">
        <v>835</v>
      </c>
      <c r="Q11" s="5"/>
    </row>
    <row r="12" spans="1:17" s="9" customFormat="1" ht="63.75" x14ac:dyDescent="0.2">
      <c r="A12" s="8">
        <v>7</v>
      </c>
      <c r="B12" s="8">
        <v>2000100904</v>
      </c>
      <c r="C12" s="91" t="s">
        <v>70</v>
      </c>
      <c r="D12" s="84">
        <v>54175</v>
      </c>
      <c r="E12" s="10" t="s">
        <v>107</v>
      </c>
      <c r="F12" s="58" t="s">
        <v>143</v>
      </c>
      <c r="G12" s="84" t="s">
        <v>1</v>
      </c>
      <c r="H12" s="121">
        <v>399.67199999999997</v>
      </c>
      <c r="I12" s="54">
        <f t="shared" si="0"/>
        <v>10391472</v>
      </c>
      <c r="J12" s="15"/>
      <c r="K12" s="47">
        <f t="shared" si="1"/>
        <v>0</v>
      </c>
      <c r="L12" s="15">
        <v>1</v>
      </c>
      <c r="M12" s="47">
        <f t="shared" si="2"/>
        <v>10391472</v>
      </c>
      <c r="N12" s="15"/>
      <c r="O12" s="123">
        <f t="shared" si="3"/>
        <v>0</v>
      </c>
      <c r="P12" s="21" t="s">
        <v>835</v>
      </c>
      <c r="Q12" s="5"/>
    </row>
    <row r="13" spans="1:17" s="9" customFormat="1" ht="76.5" x14ac:dyDescent="0.2">
      <c r="A13" s="8">
        <v>8</v>
      </c>
      <c r="B13" s="8">
        <v>2020700809</v>
      </c>
      <c r="C13" s="91" t="s">
        <v>926</v>
      </c>
      <c r="D13" s="84">
        <v>21209</v>
      </c>
      <c r="E13" s="10" t="s">
        <v>107</v>
      </c>
      <c r="F13" s="58" t="s">
        <v>128</v>
      </c>
      <c r="G13" s="84" t="s">
        <v>1</v>
      </c>
      <c r="H13" s="155">
        <v>556</v>
      </c>
      <c r="I13" s="54">
        <f t="shared" si="0"/>
        <v>14456000</v>
      </c>
      <c r="J13" s="15">
        <v>1</v>
      </c>
      <c r="K13" s="47">
        <f t="shared" si="1"/>
        <v>14456000</v>
      </c>
      <c r="L13" s="15"/>
      <c r="M13" s="47">
        <f t="shared" si="2"/>
        <v>0</v>
      </c>
      <c r="N13" s="15">
        <v>1</v>
      </c>
      <c r="O13" s="123">
        <f t="shared" si="3"/>
        <v>14456000</v>
      </c>
      <c r="P13" s="21" t="s">
        <v>835</v>
      </c>
    </row>
    <row r="14" spans="1:17" s="9" customFormat="1" ht="76.5" x14ac:dyDescent="0.2">
      <c r="A14" s="8">
        <v>9</v>
      </c>
      <c r="B14" s="8">
        <v>2020700810</v>
      </c>
      <c r="C14" s="91" t="s">
        <v>927</v>
      </c>
      <c r="D14" s="84">
        <v>19889</v>
      </c>
      <c r="E14" s="10" t="s">
        <v>107</v>
      </c>
      <c r="F14" s="58" t="s">
        <v>128</v>
      </c>
      <c r="G14" s="84" t="s">
        <v>1</v>
      </c>
      <c r="H14" s="121">
        <v>978.43200000000002</v>
      </c>
      <c r="I14" s="54">
        <f t="shared" si="0"/>
        <v>25439232</v>
      </c>
      <c r="J14" s="15"/>
      <c r="K14" s="47">
        <f t="shared" si="1"/>
        <v>0</v>
      </c>
      <c r="L14" s="15">
        <v>1</v>
      </c>
      <c r="M14" s="47">
        <f t="shared" si="2"/>
        <v>25439232</v>
      </c>
      <c r="N14" s="15">
        <v>1</v>
      </c>
      <c r="O14" s="123">
        <f t="shared" si="3"/>
        <v>25439232</v>
      </c>
      <c r="P14" s="21" t="s">
        <v>835</v>
      </c>
    </row>
    <row r="15" spans="1:17" s="9" customFormat="1" ht="63.75" x14ac:dyDescent="0.2">
      <c r="A15" s="8">
        <v>10</v>
      </c>
      <c r="B15" s="8">
        <v>2020700932</v>
      </c>
      <c r="C15" s="91" t="s">
        <v>928</v>
      </c>
      <c r="D15" s="84">
        <v>21931</v>
      </c>
      <c r="E15" s="10" t="s">
        <v>107</v>
      </c>
      <c r="F15" s="58" t="s">
        <v>128</v>
      </c>
      <c r="G15" s="84" t="s">
        <v>1</v>
      </c>
      <c r="H15" s="121">
        <v>479.38800000000003</v>
      </c>
      <c r="I15" s="54">
        <f t="shared" si="0"/>
        <v>12464088</v>
      </c>
      <c r="J15" s="15"/>
      <c r="K15" s="47">
        <f t="shared" si="1"/>
        <v>0</v>
      </c>
      <c r="L15" s="15">
        <v>1</v>
      </c>
      <c r="M15" s="47">
        <f t="shared" si="2"/>
        <v>12464088</v>
      </c>
      <c r="N15" s="15">
        <v>1</v>
      </c>
      <c r="O15" s="123">
        <f t="shared" si="3"/>
        <v>12464088</v>
      </c>
      <c r="P15" s="21" t="s">
        <v>835</v>
      </c>
      <c r="Q15" s="5"/>
    </row>
    <row r="16" spans="1:17" s="9" customFormat="1" ht="76.5" x14ac:dyDescent="0.2">
      <c r="A16" s="8">
        <v>11</v>
      </c>
      <c r="B16" s="8">
        <v>2020700820</v>
      </c>
      <c r="C16" s="91" t="s">
        <v>71</v>
      </c>
      <c r="D16" s="84">
        <v>33894</v>
      </c>
      <c r="E16" s="10" t="s">
        <v>107</v>
      </c>
      <c r="F16" s="58" t="s">
        <v>128</v>
      </c>
      <c r="G16" s="84" t="s">
        <v>1</v>
      </c>
      <c r="H16" s="121">
        <v>2310.672</v>
      </c>
      <c r="I16" s="54">
        <f t="shared" si="0"/>
        <v>60077472</v>
      </c>
      <c r="J16" s="15"/>
      <c r="K16" s="47">
        <f t="shared" si="1"/>
        <v>0</v>
      </c>
      <c r="L16" s="10">
        <v>1</v>
      </c>
      <c r="M16" s="47">
        <f t="shared" si="2"/>
        <v>60077472</v>
      </c>
      <c r="N16" s="15">
        <v>1</v>
      </c>
      <c r="O16" s="123">
        <f t="shared" si="3"/>
        <v>60077472</v>
      </c>
      <c r="P16" s="21" t="s">
        <v>835</v>
      </c>
      <c r="Q16" s="5"/>
    </row>
    <row r="17" spans="1:17" s="9" customFormat="1" ht="76.5" x14ac:dyDescent="0.2">
      <c r="A17" s="8">
        <v>12</v>
      </c>
      <c r="B17" s="8">
        <v>2020700825</v>
      </c>
      <c r="C17" s="91" t="s">
        <v>929</v>
      </c>
      <c r="D17" s="84">
        <v>55777</v>
      </c>
      <c r="E17" s="10" t="s">
        <v>107</v>
      </c>
      <c r="F17" s="58" t="s">
        <v>128</v>
      </c>
      <c r="G17" s="84" t="s">
        <v>1</v>
      </c>
      <c r="H17" s="121">
        <v>406.22399999999999</v>
      </c>
      <c r="I17" s="54">
        <f t="shared" si="0"/>
        <v>10561824</v>
      </c>
      <c r="J17" s="15"/>
      <c r="K17" s="47">
        <f t="shared" si="1"/>
        <v>0</v>
      </c>
      <c r="L17" s="10"/>
      <c r="M17" s="47">
        <f t="shared" si="2"/>
        <v>0</v>
      </c>
      <c r="N17" s="15">
        <v>1</v>
      </c>
      <c r="O17" s="123">
        <f t="shared" si="3"/>
        <v>10561824</v>
      </c>
      <c r="P17" s="21" t="s">
        <v>835</v>
      </c>
    </row>
    <row r="18" spans="1:17" s="9" customFormat="1" ht="63.75" x14ac:dyDescent="0.2">
      <c r="A18" s="8">
        <v>13</v>
      </c>
      <c r="B18" s="8">
        <v>2020700826</v>
      </c>
      <c r="C18" s="91" t="s">
        <v>930</v>
      </c>
      <c r="D18" s="84">
        <v>22253</v>
      </c>
      <c r="E18" s="10" t="s">
        <v>107</v>
      </c>
      <c r="F18" s="58" t="s">
        <v>128</v>
      </c>
      <c r="G18" s="84" t="s">
        <v>1</v>
      </c>
      <c r="H18" s="121">
        <v>376.74</v>
      </c>
      <c r="I18" s="54">
        <f t="shared" si="0"/>
        <v>9795240</v>
      </c>
      <c r="J18" s="15"/>
      <c r="K18" s="47">
        <f t="shared" si="1"/>
        <v>0</v>
      </c>
      <c r="L18" s="10"/>
      <c r="M18" s="47">
        <f t="shared" si="2"/>
        <v>0</v>
      </c>
      <c r="N18" s="15">
        <v>1</v>
      </c>
      <c r="O18" s="123">
        <f t="shared" si="3"/>
        <v>9795240</v>
      </c>
      <c r="P18" s="21" t="s">
        <v>835</v>
      </c>
    </row>
    <row r="19" spans="1:17" s="9" customFormat="1" ht="63.75" x14ac:dyDescent="0.2">
      <c r="A19" s="8">
        <v>14</v>
      </c>
      <c r="B19" s="8">
        <v>2020700830</v>
      </c>
      <c r="C19" s="91" t="s">
        <v>931</v>
      </c>
      <c r="D19" s="84">
        <v>25355</v>
      </c>
      <c r="E19" s="10" t="s">
        <v>107</v>
      </c>
      <c r="F19" s="58" t="s">
        <v>128</v>
      </c>
      <c r="G19" s="84" t="s">
        <v>1</v>
      </c>
      <c r="H19" s="121">
        <v>376.74</v>
      </c>
      <c r="I19" s="54">
        <f t="shared" si="0"/>
        <v>9795240</v>
      </c>
      <c r="J19" s="15"/>
      <c r="K19" s="47">
        <f t="shared" si="1"/>
        <v>0</v>
      </c>
      <c r="L19" s="10"/>
      <c r="M19" s="47">
        <f t="shared" si="2"/>
        <v>0</v>
      </c>
      <c r="N19" s="15">
        <v>1</v>
      </c>
      <c r="O19" s="123">
        <f t="shared" si="3"/>
        <v>9795240</v>
      </c>
      <c r="P19" s="21" t="s">
        <v>835</v>
      </c>
    </row>
    <row r="20" spans="1:17" s="9" customFormat="1" ht="76.5" x14ac:dyDescent="0.2">
      <c r="A20" s="8">
        <v>15</v>
      </c>
      <c r="B20" s="8">
        <v>2000100905</v>
      </c>
      <c r="C20" s="91" t="s">
        <v>72</v>
      </c>
      <c r="D20" s="84">
        <v>22480</v>
      </c>
      <c r="E20" s="10" t="s">
        <v>107</v>
      </c>
      <c r="F20" s="58" t="s">
        <v>128</v>
      </c>
      <c r="G20" s="84" t="s">
        <v>1</v>
      </c>
      <c r="H20" s="111">
        <v>23.598000411987279</v>
      </c>
      <c r="I20" s="54">
        <f t="shared" si="0"/>
        <v>613548.01071166922</v>
      </c>
      <c r="J20" s="15"/>
      <c r="K20" s="47">
        <f t="shared" si="1"/>
        <v>0</v>
      </c>
      <c r="L20" s="10">
        <v>2</v>
      </c>
      <c r="M20" s="110">
        <f>L20*I20</f>
        <v>1227096.0214233384</v>
      </c>
      <c r="N20" s="15"/>
      <c r="O20" s="123">
        <f t="shared" si="3"/>
        <v>0</v>
      </c>
      <c r="P20" s="21" t="s">
        <v>835</v>
      </c>
      <c r="Q20" s="5"/>
    </row>
    <row r="21" spans="1:17" s="9" customFormat="1" ht="76.5" x14ac:dyDescent="0.2">
      <c r="A21" s="8">
        <v>16</v>
      </c>
      <c r="B21" s="8">
        <v>2000100906</v>
      </c>
      <c r="C21" s="91" t="s">
        <v>73</v>
      </c>
      <c r="D21" s="84">
        <v>49946</v>
      </c>
      <c r="E21" s="10" t="s">
        <v>107</v>
      </c>
      <c r="F21" s="58" t="s">
        <v>128</v>
      </c>
      <c r="G21" s="84" t="s">
        <v>1</v>
      </c>
      <c r="H21" s="155">
        <v>556</v>
      </c>
      <c r="I21" s="54">
        <f t="shared" si="0"/>
        <v>14456000</v>
      </c>
      <c r="J21" s="15">
        <v>1</v>
      </c>
      <c r="K21" s="47">
        <f t="shared" si="1"/>
        <v>14456000</v>
      </c>
      <c r="L21" s="10">
        <v>1</v>
      </c>
      <c r="M21" s="47">
        <f t="shared" si="2"/>
        <v>14456000</v>
      </c>
      <c r="N21" s="15"/>
      <c r="O21" s="123">
        <f t="shared" si="3"/>
        <v>0</v>
      </c>
      <c r="P21" s="21" t="s">
        <v>835</v>
      </c>
      <c r="Q21" s="5"/>
    </row>
    <row r="22" spans="1:17" s="9" customFormat="1" ht="76.5" x14ac:dyDescent="0.2">
      <c r="A22" s="8">
        <v>17</v>
      </c>
      <c r="B22" s="8">
        <v>2020500812</v>
      </c>
      <c r="C22" s="91" t="s">
        <v>932</v>
      </c>
      <c r="D22" s="84">
        <v>21262</v>
      </c>
      <c r="E22" s="10" t="s">
        <v>107</v>
      </c>
      <c r="F22" s="58" t="s">
        <v>128</v>
      </c>
      <c r="G22" s="84" t="s">
        <v>1</v>
      </c>
      <c r="H22" s="121">
        <v>159.43200000000002</v>
      </c>
      <c r="I22" s="54">
        <f t="shared" si="0"/>
        <v>4145232.0000000005</v>
      </c>
      <c r="J22" s="15"/>
      <c r="K22" s="47">
        <f t="shared" si="1"/>
        <v>0</v>
      </c>
      <c r="L22" s="10"/>
      <c r="M22" s="47">
        <f t="shared" si="2"/>
        <v>0</v>
      </c>
      <c r="N22" s="15">
        <v>1</v>
      </c>
      <c r="O22" s="123">
        <f t="shared" si="3"/>
        <v>4145232.0000000005</v>
      </c>
      <c r="P22" s="21" t="s">
        <v>835</v>
      </c>
    </row>
    <row r="23" spans="1:17" s="9" customFormat="1" ht="76.5" x14ac:dyDescent="0.2">
      <c r="A23" s="8">
        <v>18</v>
      </c>
      <c r="B23" s="8">
        <v>2020700844</v>
      </c>
      <c r="C23" s="91" t="s">
        <v>74</v>
      </c>
      <c r="D23" s="84">
        <v>21272</v>
      </c>
      <c r="E23" s="10" t="s">
        <v>107</v>
      </c>
      <c r="F23" s="58" t="s">
        <v>128</v>
      </c>
      <c r="G23" s="84" t="s">
        <v>1</v>
      </c>
      <c r="H23" s="121">
        <v>159.43200000000002</v>
      </c>
      <c r="I23" s="54">
        <f t="shared" si="0"/>
        <v>4145232.0000000005</v>
      </c>
      <c r="J23" s="15">
        <v>1</v>
      </c>
      <c r="K23" s="47">
        <f t="shared" si="1"/>
        <v>4145232.0000000005</v>
      </c>
      <c r="L23" s="10"/>
      <c r="M23" s="47">
        <f t="shared" si="2"/>
        <v>0</v>
      </c>
      <c r="N23" s="15"/>
      <c r="O23" s="123">
        <f t="shared" si="3"/>
        <v>0</v>
      </c>
      <c r="P23" s="21" t="s">
        <v>835</v>
      </c>
      <c r="Q23" s="5"/>
    </row>
    <row r="24" spans="1:17" s="9" customFormat="1" ht="76.5" x14ac:dyDescent="0.2">
      <c r="A24" s="8">
        <v>19</v>
      </c>
      <c r="B24" s="8">
        <v>2020500821</v>
      </c>
      <c r="C24" s="91" t="s">
        <v>75</v>
      </c>
      <c r="D24" s="84">
        <v>19910</v>
      </c>
      <c r="E24" s="10" t="s">
        <v>107</v>
      </c>
      <c r="F24" s="58" t="s">
        <v>128</v>
      </c>
      <c r="G24" s="84" t="s">
        <v>1</v>
      </c>
      <c r="H24" s="124">
        <v>185</v>
      </c>
      <c r="I24" s="54">
        <f t="shared" si="0"/>
        <v>4810000</v>
      </c>
      <c r="J24" s="15">
        <v>1</v>
      </c>
      <c r="K24" s="47">
        <f t="shared" si="1"/>
        <v>4810000</v>
      </c>
      <c r="L24" s="10">
        <v>1</v>
      </c>
      <c r="M24" s="47">
        <f t="shared" si="2"/>
        <v>4810000</v>
      </c>
      <c r="N24" s="15"/>
      <c r="O24" s="123">
        <f t="shared" si="3"/>
        <v>0</v>
      </c>
      <c r="P24" s="21" t="s">
        <v>835</v>
      </c>
      <c r="Q24" s="5"/>
    </row>
    <row r="25" spans="1:17" s="9" customFormat="1" ht="76.5" x14ac:dyDescent="0.2">
      <c r="A25" s="8">
        <v>20</v>
      </c>
      <c r="B25" s="8">
        <v>2020500831</v>
      </c>
      <c r="C25" s="91" t="s">
        <v>933</v>
      </c>
      <c r="D25" s="84">
        <v>22480</v>
      </c>
      <c r="E25" s="10" t="s">
        <v>107</v>
      </c>
      <c r="F25" s="58" t="s">
        <v>128</v>
      </c>
      <c r="G25" s="84" t="s">
        <v>1</v>
      </c>
      <c r="H25" s="125">
        <v>91</v>
      </c>
      <c r="I25" s="54">
        <f t="shared" si="0"/>
        <v>2366000</v>
      </c>
      <c r="J25" s="15"/>
      <c r="K25" s="47">
        <f t="shared" si="1"/>
        <v>0</v>
      </c>
      <c r="L25" s="10"/>
      <c r="M25" s="47">
        <f t="shared" si="2"/>
        <v>0</v>
      </c>
      <c r="N25" s="15">
        <v>1</v>
      </c>
      <c r="O25" s="123">
        <f t="shared" si="3"/>
        <v>2366000</v>
      </c>
      <c r="P25" s="21" t="s">
        <v>835</v>
      </c>
    </row>
    <row r="26" spans="1:17" s="9" customFormat="1" ht="63.75" x14ac:dyDescent="0.2">
      <c r="A26" s="8">
        <v>21</v>
      </c>
      <c r="B26" s="8">
        <v>2020500848</v>
      </c>
      <c r="C26" s="91" t="s">
        <v>934</v>
      </c>
      <c r="D26" s="84">
        <v>19896</v>
      </c>
      <c r="E26" s="10" t="s">
        <v>107</v>
      </c>
      <c r="F26" s="58" t="s">
        <v>128</v>
      </c>
      <c r="G26" s="84" t="s">
        <v>1</v>
      </c>
      <c r="H26" s="121">
        <v>126.672</v>
      </c>
      <c r="I26" s="54">
        <f t="shared" si="0"/>
        <v>3293472</v>
      </c>
      <c r="J26" s="15"/>
      <c r="K26" s="47">
        <f t="shared" si="1"/>
        <v>0</v>
      </c>
      <c r="L26" s="10"/>
      <c r="M26" s="47">
        <f t="shared" si="2"/>
        <v>0</v>
      </c>
      <c r="N26" s="15">
        <v>1</v>
      </c>
      <c r="O26" s="123">
        <f t="shared" si="3"/>
        <v>3293472</v>
      </c>
      <c r="P26" s="21" t="s">
        <v>835</v>
      </c>
    </row>
    <row r="27" spans="1:17" s="9" customFormat="1" ht="127.5" x14ac:dyDescent="0.2">
      <c r="A27" s="8">
        <v>22</v>
      </c>
      <c r="B27" s="8">
        <v>2000100907</v>
      </c>
      <c r="C27" s="91" t="s">
        <v>76</v>
      </c>
      <c r="D27" s="84">
        <v>61839</v>
      </c>
      <c r="E27" s="10" t="s">
        <v>107</v>
      </c>
      <c r="F27" s="58" t="s">
        <v>144</v>
      </c>
      <c r="G27" s="84" t="s">
        <v>1</v>
      </c>
      <c r="H27" s="126">
        <v>3326.3470588235296</v>
      </c>
      <c r="I27" s="54">
        <f t="shared" si="0"/>
        <v>86485023.529411763</v>
      </c>
      <c r="J27" s="15">
        <v>1</v>
      </c>
      <c r="K27" s="47">
        <f t="shared" si="1"/>
        <v>86485023.529411763</v>
      </c>
      <c r="L27" s="10"/>
      <c r="M27" s="47">
        <f t="shared" si="2"/>
        <v>0</v>
      </c>
      <c r="N27" s="15"/>
      <c r="O27" s="123">
        <f t="shared" si="3"/>
        <v>0</v>
      </c>
      <c r="P27" s="77" t="s">
        <v>836</v>
      </c>
      <c r="Q27" s="5"/>
    </row>
    <row r="28" spans="1:17" ht="63.75" x14ac:dyDescent="0.25">
      <c r="A28" s="8">
        <v>23</v>
      </c>
      <c r="B28" s="10">
        <v>2020800852</v>
      </c>
      <c r="C28" s="91" t="s">
        <v>77</v>
      </c>
      <c r="D28" s="84">
        <v>61839</v>
      </c>
      <c r="E28" s="10" t="s">
        <v>107</v>
      </c>
      <c r="F28" s="10" t="s">
        <v>145</v>
      </c>
      <c r="G28" s="84" t="s">
        <v>1</v>
      </c>
      <c r="H28" s="127">
        <v>1564.7058823529412</v>
      </c>
      <c r="I28" s="54">
        <f t="shared" si="0"/>
        <v>40682352.941176474</v>
      </c>
      <c r="J28" s="159">
        <v>1</v>
      </c>
      <c r="K28" s="157">
        <f t="shared" si="1"/>
        <v>40682352.941176474</v>
      </c>
      <c r="L28" s="43">
        <v>1</v>
      </c>
      <c r="M28" s="157">
        <f t="shared" si="2"/>
        <v>40682352.941176474</v>
      </c>
      <c r="N28" s="159">
        <v>1</v>
      </c>
      <c r="O28" s="123">
        <f t="shared" si="3"/>
        <v>40682352.941176474</v>
      </c>
      <c r="P28" s="160" t="s">
        <v>1091</v>
      </c>
      <c r="Q28" s="5"/>
    </row>
    <row r="29" spans="1:17" ht="51" x14ac:dyDescent="0.25">
      <c r="A29" s="8">
        <v>24</v>
      </c>
      <c r="B29" s="8">
        <v>2000100908</v>
      </c>
      <c r="C29" s="91" t="s">
        <v>935</v>
      </c>
      <c r="D29" s="84">
        <v>59229</v>
      </c>
      <c r="E29" s="10" t="s">
        <v>107</v>
      </c>
      <c r="F29" s="84" t="s">
        <v>146</v>
      </c>
      <c r="G29" s="84" t="s">
        <v>1</v>
      </c>
      <c r="H29" s="121">
        <v>1634.7240000000002</v>
      </c>
      <c r="I29" s="54">
        <f t="shared" si="0"/>
        <v>42502824.000000007</v>
      </c>
      <c r="J29" s="15">
        <v>1</v>
      </c>
      <c r="K29" s="47">
        <f t="shared" si="1"/>
        <v>42502824.000000007</v>
      </c>
      <c r="L29" s="10"/>
      <c r="M29" s="47">
        <f t="shared" si="2"/>
        <v>0</v>
      </c>
      <c r="N29" s="15"/>
      <c r="O29" s="123">
        <f t="shared" si="3"/>
        <v>0</v>
      </c>
      <c r="P29" s="21" t="s">
        <v>835</v>
      </c>
      <c r="Q29" s="5"/>
    </row>
    <row r="30" spans="1:17" ht="76.5" x14ac:dyDescent="0.25">
      <c r="A30" s="8">
        <v>25</v>
      </c>
      <c r="B30" s="10">
        <v>2000100909</v>
      </c>
      <c r="C30" s="91" t="s">
        <v>78</v>
      </c>
      <c r="D30" s="84">
        <v>45460</v>
      </c>
      <c r="E30" s="10" t="s">
        <v>107</v>
      </c>
      <c r="F30" s="10" t="s">
        <v>147</v>
      </c>
      <c r="G30" s="84" t="s">
        <v>1</v>
      </c>
      <c r="H30" s="121">
        <v>226917.6</v>
      </c>
      <c r="I30" s="54">
        <f t="shared" si="0"/>
        <v>5899857600</v>
      </c>
      <c r="J30" s="15"/>
      <c r="K30" s="47">
        <f t="shared" si="1"/>
        <v>0</v>
      </c>
      <c r="L30" s="15">
        <v>1</v>
      </c>
      <c r="M30" s="47">
        <f t="shared" si="2"/>
        <v>5899857600</v>
      </c>
      <c r="N30" s="15">
        <v>1</v>
      </c>
      <c r="O30" s="123">
        <f t="shared" si="3"/>
        <v>5899857600</v>
      </c>
      <c r="P30" s="21" t="s">
        <v>835</v>
      </c>
      <c r="Q30" s="5"/>
    </row>
    <row r="31" spans="1:17" ht="76.5" x14ac:dyDescent="0.25">
      <c r="A31" s="8">
        <v>26</v>
      </c>
      <c r="B31" s="8">
        <v>2020700808</v>
      </c>
      <c r="C31" s="91" t="s">
        <v>79</v>
      </c>
      <c r="D31" s="84">
        <v>40545</v>
      </c>
      <c r="E31" s="10" t="s">
        <v>107</v>
      </c>
      <c r="F31" s="84" t="s">
        <v>148</v>
      </c>
      <c r="G31" s="84" t="s">
        <v>1</v>
      </c>
      <c r="H31" s="121">
        <v>2676.4920000000002</v>
      </c>
      <c r="I31" s="54">
        <f t="shared" si="0"/>
        <v>69588792</v>
      </c>
      <c r="J31" s="15">
        <v>1</v>
      </c>
      <c r="K31" s="47">
        <f t="shared" si="1"/>
        <v>69588792</v>
      </c>
      <c r="L31" s="15"/>
      <c r="M31" s="47">
        <f t="shared" si="2"/>
        <v>0</v>
      </c>
      <c r="N31" s="15">
        <v>1</v>
      </c>
      <c r="O31" s="123">
        <f t="shared" si="3"/>
        <v>69588792</v>
      </c>
      <c r="P31" s="21" t="s">
        <v>835</v>
      </c>
      <c r="Q31" s="5"/>
    </row>
    <row r="32" spans="1:17" ht="64.7" customHeight="1" x14ac:dyDescent="0.25">
      <c r="A32" s="8">
        <v>27</v>
      </c>
      <c r="B32" s="8">
        <v>2020700835</v>
      </c>
      <c r="C32" s="91" t="s">
        <v>936</v>
      </c>
      <c r="D32" s="84">
        <v>33272</v>
      </c>
      <c r="E32" s="10" t="s">
        <v>107</v>
      </c>
      <c r="F32" s="10" t="s">
        <v>149</v>
      </c>
      <c r="G32" s="84" t="s">
        <v>1</v>
      </c>
      <c r="H32" s="121">
        <v>1489.4879999999998</v>
      </c>
      <c r="I32" s="54">
        <f t="shared" si="0"/>
        <v>38726687.999999993</v>
      </c>
      <c r="J32" s="15"/>
      <c r="K32" s="47">
        <f t="shared" si="1"/>
        <v>0</v>
      </c>
      <c r="L32" s="15"/>
      <c r="M32" s="47">
        <f t="shared" si="2"/>
        <v>0</v>
      </c>
      <c r="N32" s="15">
        <v>1</v>
      </c>
      <c r="O32" s="123">
        <f t="shared" si="3"/>
        <v>38726687.999999993</v>
      </c>
      <c r="P32" s="21" t="s">
        <v>835</v>
      </c>
    </row>
    <row r="33" spans="1:17" ht="83.45" customHeight="1" x14ac:dyDescent="0.25">
      <c r="A33" s="8">
        <v>28</v>
      </c>
      <c r="B33" s="8">
        <v>2020700827</v>
      </c>
      <c r="C33" s="91" t="s">
        <v>80</v>
      </c>
      <c r="D33" s="84">
        <v>40568</v>
      </c>
      <c r="E33" s="10" t="s">
        <v>107</v>
      </c>
      <c r="F33" s="10" t="s">
        <v>128</v>
      </c>
      <c r="G33" s="84" t="s">
        <v>1</v>
      </c>
      <c r="H33" s="121">
        <v>2064.9720000000002</v>
      </c>
      <c r="I33" s="54">
        <f t="shared" si="0"/>
        <v>53689272.000000007</v>
      </c>
      <c r="J33" s="15">
        <v>1</v>
      </c>
      <c r="K33" s="47">
        <f t="shared" si="1"/>
        <v>53689272.000000007</v>
      </c>
      <c r="L33" s="15">
        <v>1</v>
      </c>
      <c r="M33" s="47">
        <f t="shared" si="2"/>
        <v>53689272.000000007</v>
      </c>
      <c r="N33" s="15"/>
      <c r="O33" s="123">
        <f t="shared" si="3"/>
        <v>0</v>
      </c>
      <c r="P33" s="21" t="s">
        <v>835</v>
      </c>
      <c r="Q33" s="5"/>
    </row>
    <row r="34" spans="1:17" ht="63.75" x14ac:dyDescent="0.25">
      <c r="A34" s="8">
        <v>29</v>
      </c>
      <c r="B34" s="8">
        <v>2020700845</v>
      </c>
      <c r="C34" s="91" t="s">
        <v>937</v>
      </c>
      <c r="D34" s="84">
        <v>18894</v>
      </c>
      <c r="E34" s="10" t="s">
        <v>107</v>
      </c>
      <c r="F34" s="10" t="s">
        <v>150</v>
      </c>
      <c r="G34" s="84" t="s">
        <v>1</v>
      </c>
      <c r="H34" s="121">
        <v>1187.0039999999999</v>
      </c>
      <c r="I34" s="54">
        <f t="shared" si="0"/>
        <v>30862103.999999996</v>
      </c>
      <c r="J34" s="15">
        <v>1</v>
      </c>
      <c r="K34" s="47">
        <f t="shared" si="1"/>
        <v>30862103.999999996</v>
      </c>
      <c r="L34" s="15"/>
      <c r="M34" s="47">
        <f t="shared" si="2"/>
        <v>0</v>
      </c>
      <c r="N34" s="15">
        <v>1</v>
      </c>
      <c r="O34" s="123">
        <f t="shared" si="3"/>
        <v>30862103.999999996</v>
      </c>
      <c r="P34" s="21" t="s">
        <v>835</v>
      </c>
      <c r="Q34" s="5"/>
    </row>
    <row r="35" spans="1:17" ht="63.75" x14ac:dyDescent="0.25">
      <c r="A35" s="8">
        <v>30</v>
      </c>
      <c r="B35" s="10">
        <v>2020700815</v>
      </c>
      <c r="C35" s="91" t="s">
        <v>938</v>
      </c>
      <c r="D35" s="84">
        <v>25995</v>
      </c>
      <c r="E35" s="10" t="s">
        <v>107</v>
      </c>
      <c r="F35" s="10" t="s">
        <v>151</v>
      </c>
      <c r="G35" s="84" t="s">
        <v>1</v>
      </c>
      <c r="H35" s="121">
        <v>184.548</v>
      </c>
      <c r="I35" s="54">
        <f t="shared" si="0"/>
        <v>4798248</v>
      </c>
      <c r="J35" s="15"/>
      <c r="K35" s="47">
        <f t="shared" si="1"/>
        <v>0</v>
      </c>
      <c r="L35" s="10">
        <v>1</v>
      </c>
      <c r="M35" s="47">
        <f t="shared" si="2"/>
        <v>4798248</v>
      </c>
      <c r="N35" s="15"/>
      <c r="O35" s="123">
        <f t="shared" si="3"/>
        <v>0</v>
      </c>
      <c r="P35" s="21" t="s">
        <v>835</v>
      </c>
    </row>
    <row r="36" spans="1:17" ht="63.75" x14ac:dyDescent="0.25">
      <c r="A36" s="8">
        <v>31</v>
      </c>
      <c r="B36" s="8">
        <v>2021000839</v>
      </c>
      <c r="C36" s="91" t="s">
        <v>81</v>
      </c>
      <c r="D36" s="84">
        <v>34928</v>
      </c>
      <c r="E36" s="10" t="s">
        <v>107</v>
      </c>
      <c r="F36" s="10" t="s">
        <v>128</v>
      </c>
      <c r="G36" s="84" t="s">
        <v>1</v>
      </c>
      <c r="H36" s="121">
        <v>2026.752</v>
      </c>
      <c r="I36" s="54">
        <f t="shared" si="0"/>
        <v>52695552</v>
      </c>
      <c r="J36" s="15"/>
      <c r="K36" s="47">
        <f t="shared" si="1"/>
        <v>0</v>
      </c>
      <c r="L36" s="10"/>
      <c r="M36" s="47">
        <f t="shared" si="2"/>
        <v>0</v>
      </c>
      <c r="N36" s="15"/>
      <c r="O36" s="123">
        <f t="shared" si="3"/>
        <v>0</v>
      </c>
      <c r="P36" s="148" t="s">
        <v>962</v>
      </c>
      <c r="Q36" s="5">
        <v>1</v>
      </c>
    </row>
    <row r="37" spans="1:17" ht="51" x14ac:dyDescent="0.25">
      <c r="A37" s="8">
        <v>32</v>
      </c>
      <c r="B37" s="8">
        <v>2000100910</v>
      </c>
      <c r="C37" s="91" t="s">
        <v>82</v>
      </c>
      <c r="D37" s="84">
        <v>51214</v>
      </c>
      <c r="E37" s="10" t="s">
        <v>107</v>
      </c>
      <c r="F37" s="10" t="s">
        <v>257</v>
      </c>
      <c r="G37" s="84" t="s">
        <v>1</v>
      </c>
      <c r="H37" s="121">
        <v>1925.1959999999999</v>
      </c>
      <c r="I37" s="54">
        <f t="shared" si="0"/>
        <v>50055096</v>
      </c>
      <c r="J37" s="15"/>
      <c r="K37" s="47">
        <f t="shared" si="1"/>
        <v>0</v>
      </c>
      <c r="L37" s="10">
        <v>1</v>
      </c>
      <c r="M37" s="47">
        <f t="shared" si="2"/>
        <v>50055096</v>
      </c>
      <c r="N37" s="15"/>
      <c r="O37" s="123">
        <f t="shared" si="3"/>
        <v>0</v>
      </c>
      <c r="P37" s="21" t="s">
        <v>835</v>
      </c>
    </row>
    <row r="38" spans="1:17" ht="63.75" x14ac:dyDescent="0.25">
      <c r="A38" s="8">
        <v>33</v>
      </c>
      <c r="B38" s="8">
        <v>2021000814</v>
      </c>
      <c r="C38" s="91" t="s">
        <v>83</v>
      </c>
      <c r="D38" s="84">
        <v>22580</v>
      </c>
      <c r="E38" s="10" t="s">
        <v>107</v>
      </c>
      <c r="F38" s="84" t="s">
        <v>128</v>
      </c>
      <c r="G38" s="84" t="s">
        <v>1</v>
      </c>
      <c r="H38" s="121">
        <v>921.64800000000002</v>
      </c>
      <c r="I38" s="54">
        <f t="shared" ref="I38:I69" si="4">H38*26000</f>
        <v>23962848</v>
      </c>
      <c r="J38" s="15">
        <v>1</v>
      </c>
      <c r="K38" s="47">
        <f t="shared" si="1"/>
        <v>23962848</v>
      </c>
      <c r="L38" s="10"/>
      <c r="M38" s="47">
        <f t="shared" si="2"/>
        <v>0</v>
      </c>
      <c r="N38" s="15"/>
      <c r="O38" s="123">
        <f t="shared" si="3"/>
        <v>0</v>
      </c>
      <c r="P38" s="21" t="s">
        <v>835</v>
      </c>
      <c r="Q38" s="5"/>
    </row>
    <row r="39" spans="1:17" ht="63.75" x14ac:dyDescent="0.25">
      <c r="A39" s="8">
        <v>34</v>
      </c>
      <c r="B39" s="8">
        <v>2000100911</v>
      </c>
      <c r="C39" s="91" t="s">
        <v>84</v>
      </c>
      <c r="D39" s="84">
        <v>57022</v>
      </c>
      <c r="E39" s="10" t="s">
        <v>107</v>
      </c>
      <c r="F39" s="84" t="s">
        <v>152</v>
      </c>
      <c r="G39" s="84" t="s">
        <v>1</v>
      </c>
      <c r="H39" s="121">
        <v>1307.124</v>
      </c>
      <c r="I39" s="54">
        <f t="shared" si="4"/>
        <v>33985224</v>
      </c>
      <c r="J39" s="15">
        <v>1</v>
      </c>
      <c r="K39" s="47">
        <f t="shared" si="1"/>
        <v>33985224</v>
      </c>
      <c r="L39" s="10"/>
      <c r="M39" s="47">
        <f t="shared" si="2"/>
        <v>0</v>
      </c>
      <c r="N39" s="15"/>
      <c r="O39" s="123">
        <f t="shared" si="3"/>
        <v>0</v>
      </c>
      <c r="P39" s="21" t="s">
        <v>835</v>
      </c>
      <c r="Q39" s="5"/>
    </row>
    <row r="40" spans="1:17" ht="76.5" x14ac:dyDescent="0.25">
      <c r="A40" s="8">
        <v>35</v>
      </c>
      <c r="B40" s="8">
        <v>2000100912</v>
      </c>
      <c r="C40" s="91" t="s">
        <v>85</v>
      </c>
      <c r="D40" s="84">
        <v>41728</v>
      </c>
      <c r="E40" s="10" t="s">
        <v>107</v>
      </c>
      <c r="F40" s="84" t="s">
        <v>153</v>
      </c>
      <c r="G40" s="84" t="s">
        <v>1</v>
      </c>
      <c r="H40" s="121">
        <v>1831.2839999999999</v>
      </c>
      <c r="I40" s="54">
        <f t="shared" si="4"/>
        <v>47613384</v>
      </c>
      <c r="J40" s="15">
        <v>2</v>
      </c>
      <c r="K40" s="47">
        <f t="shared" si="1"/>
        <v>95226768</v>
      </c>
      <c r="L40" s="10">
        <v>2</v>
      </c>
      <c r="M40" s="47">
        <f t="shared" si="2"/>
        <v>95226768</v>
      </c>
      <c r="N40" s="15"/>
      <c r="O40" s="123">
        <f t="shared" si="3"/>
        <v>0</v>
      </c>
      <c r="P40" s="21" t="s">
        <v>835</v>
      </c>
      <c r="Q40" s="5"/>
    </row>
    <row r="41" spans="1:17" ht="76.5" x14ac:dyDescent="0.25">
      <c r="A41" s="8">
        <v>36</v>
      </c>
      <c r="B41" s="8">
        <v>2020500854</v>
      </c>
      <c r="C41" s="91" t="s">
        <v>939</v>
      </c>
      <c r="D41" s="84">
        <v>51565</v>
      </c>
      <c r="E41" s="10" t="s">
        <v>107</v>
      </c>
      <c r="F41" s="10" t="s">
        <v>153</v>
      </c>
      <c r="G41" s="84" t="s">
        <v>1</v>
      </c>
      <c r="H41" s="121">
        <v>3352.44</v>
      </c>
      <c r="I41" s="54">
        <f t="shared" si="4"/>
        <v>87163440</v>
      </c>
      <c r="J41" s="15">
        <v>1</v>
      </c>
      <c r="K41" s="47">
        <f t="shared" si="1"/>
        <v>87163440</v>
      </c>
      <c r="L41" s="10"/>
      <c r="M41" s="47">
        <f t="shared" si="2"/>
        <v>0</v>
      </c>
      <c r="N41" s="15">
        <v>1</v>
      </c>
      <c r="O41" s="123">
        <f t="shared" si="3"/>
        <v>87163440</v>
      </c>
      <c r="P41" s="21" t="s">
        <v>835</v>
      </c>
      <c r="Q41" s="5"/>
    </row>
    <row r="42" spans="1:17" ht="76.5" x14ac:dyDescent="0.25">
      <c r="A42" s="8">
        <v>37</v>
      </c>
      <c r="B42" s="8">
        <v>2060202062</v>
      </c>
      <c r="C42" s="91" t="s">
        <v>940</v>
      </c>
      <c r="D42" s="84">
        <v>1336746</v>
      </c>
      <c r="E42" s="10" t="s">
        <v>107</v>
      </c>
      <c r="F42" s="10" t="s">
        <v>153</v>
      </c>
      <c r="G42" s="84" t="s">
        <v>1</v>
      </c>
      <c r="H42" s="121">
        <v>3352.44</v>
      </c>
      <c r="I42" s="54">
        <f t="shared" si="4"/>
        <v>87163440</v>
      </c>
      <c r="J42" s="15"/>
      <c r="K42" s="47">
        <f t="shared" si="1"/>
        <v>0</v>
      </c>
      <c r="L42" s="10"/>
      <c r="M42" s="47">
        <f t="shared" si="2"/>
        <v>0</v>
      </c>
      <c r="N42" s="15">
        <v>2</v>
      </c>
      <c r="O42" s="123">
        <f t="shared" si="3"/>
        <v>174326880</v>
      </c>
      <c r="P42" s="21" t="s">
        <v>835</v>
      </c>
    </row>
    <row r="43" spans="1:17" ht="76.5" x14ac:dyDescent="0.25">
      <c r="A43" s="8">
        <v>38</v>
      </c>
      <c r="B43" s="8">
        <v>2020500855</v>
      </c>
      <c r="C43" s="91" t="s">
        <v>941</v>
      </c>
      <c r="D43" s="84">
        <v>51567</v>
      </c>
      <c r="E43" s="10" t="s">
        <v>107</v>
      </c>
      <c r="F43" s="84" t="s">
        <v>153</v>
      </c>
      <c r="G43" s="84" t="s">
        <v>1</v>
      </c>
      <c r="H43" s="121">
        <v>111.384</v>
      </c>
      <c r="I43" s="54">
        <f t="shared" si="4"/>
        <v>2895984</v>
      </c>
      <c r="J43" s="15"/>
      <c r="K43" s="47">
        <f t="shared" si="1"/>
        <v>0</v>
      </c>
      <c r="L43" s="10"/>
      <c r="M43" s="47">
        <f t="shared" si="2"/>
        <v>0</v>
      </c>
      <c r="N43" s="15">
        <v>1</v>
      </c>
      <c r="O43" s="123">
        <f t="shared" si="3"/>
        <v>2895984</v>
      </c>
      <c r="P43" s="21" t="s">
        <v>835</v>
      </c>
    </row>
    <row r="44" spans="1:17" ht="76.5" x14ac:dyDescent="0.25">
      <c r="A44" s="8">
        <v>39</v>
      </c>
      <c r="B44" s="8">
        <v>2020500783</v>
      </c>
      <c r="C44" s="91" t="s">
        <v>942</v>
      </c>
      <c r="D44" s="84">
        <v>51566</v>
      </c>
      <c r="E44" s="10" t="s">
        <v>107</v>
      </c>
      <c r="F44" s="84" t="s">
        <v>153</v>
      </c>
      <c r="G44" s="84" t="s">
        <v>1</v>
      </c>
      <c r="H44" s="121">
        <v>3453.9960000000001</v>
      </c>
      <c r="I44" s="54">
        <f t="shared" si="4"/>
        <v>89803896</v>
      </c>
      <c r="J44" s="15"/>
      <c r="K44" s="47">
        <f t="shared" si="1"/>
        <v>0</v>
      </c>
      <c r="L44" s="10">
        <v>0</v>
      </c>
      <c r="M44" s="47">
        <f t="shared" si="2"/>
        <v>0</v>
      </c>
      <c r="N44" s="15">
        <v>1</v>
      </c>
      <c r="O44" s="123">
        <f t="shared" si="3"/>
        <v>89803896</v>
      </c>
      <c r="P44" s="21" t="s">
        <v>837</v>
      </c>
    </row>
    <row r="45" spans="1:17" ht="76.5" x14ac:dyDescent="0.25">
      <c r="A45" s="8">
        <v>40</v>
      </c>
      <c r="B45" s="8">
        <v>2060202063</v>
      </c>
      <c r="C45" s="91" t="s">
        <v>943</v>
      </c>
      <c r="D45" s="84">
        <v>1336619</v>
      </c>
      <c r="E45" s="10" t="s">
        <v>107</v>
      </c>
      <c r="F45" s="84" t="s">
        <v>153</v>
      </c>
      <c r="G45" s="84" t="s">
        <v>1</v>
      </c>
      <c r="H45" s="111">
        <v>588.23529411764707</v>
      </c>
      <c r="I45" s="54">
        <f t="shared" si="4"/>
        <v>15294117.647058824</v>
      </c>
      <c r="J45" s="15"/>
      <c r="K45" s="47">
        <f t="shared" si="1"/>
        <v>0</v>
      </c>
      <c r="L45" s="10"/>
      <c r="M45" s="47">
        <f t="shared" si="2"/>
        <v>0</v>
      </c>
      <c r="N45" s="15">
        <v>2</v>
      </c>
      <c r="O45" s="123">
        <f t="shared" si="3"/>
        <v>30588235.294117648</v>
      </c>
      <c r="P45" s="21" t="s">
        <v>837</v>
      </c>
    </row>
    <row r="46" spans="1:17" ht="91.7" customHeight="1" x14ac:dyDescent="0.25">
      <c r="A46" s="8">
        <v>41</v>
      </c>
      <c r="B46" s="8">
        <v>2000100913</v>
      </c>
      <c r="C46" s="91" t="s">
        <v>944</v>
      </c>
      <c r="D46" s="84">
        <v>56220</v>
      </c>
      <c r="E46" s="10" t="s">
        <v>107</v>
      </c>
      <c r="F46" s="10" t="s">
        <v>154</v>
      </c>
      <c r="G46" s="84" t="s">
        <v>1</v>
      </c>
      <c r="H46" s="121">
        <v>2601.1440000000002</v>
      </c>
      <c r="I46" s="54">
        <f t="shared" si="4"/>
        <v>67629744</v>
      </c>
      <c r="J46" s="15">
        <v>1</v>
      </c>
      <c r="K46" s="47">
        <f t="shared" si="1"/>
        <v>67629744</v>
      </c>
      <c r="L46" s="10"/>
      <c r="M46" s="47">
        <f t="shared" si="2"/>
        <v>0</v>
      </c>
      <c r="N46" s="15"/>
      <c r="O46" s="123">
        <f t="shared" si="3"/>
        <v>0</v>
      </c>
      <c r="P46" s="21" t="s">
        <v>835</v>
      </c>
    </row>
    <row r="47" spans="1:17" ht="76.5" x14ac:dyDescent="0.25">
      <c r="A47" s="8">
        <v>42</v>
      </c>
      <c r="B47" s="8">
        <v>2020500858</v>
      </c>
      <c r="C47" s="91" t="s">
        <v>86</v>
      </c>
      <c r="D47" s="84" t="s">
        <v>566</v>
      </c>
      <c r="E47" s="10" t="s">
        <v>107</v>
      </c>
      <c r="F47" s="10" t="s">
        <v>155</v>
      </c>
      <c r="G47" s="84" t="s">
        <v>1</v>
      </c>
      <c r="H47" s="121">
        <v>1660.932</v>
      </c>
      <c r="I47" s="54">
        <f t="shared" si="4"/>
        <v>43184232</v>
      </c>
      <c r="J47" s="15">
        <v>4</v>
      </c>
      <c r="K47" s="47">
        <f t="shared" si="1"/>
        <v>172736928</v>
      </c>
      <c r="L47" s="10">
        <v>4</v>
      </c>
      <c r="M47" s="47">
        <f t="shared" si="2"/>
        <v>172736928</v>
      </c>
      <c r="N47" s="15">
        <v>8</v>
      </c>
      <c r="O47" s="123">
        <f t="shared" si="3"/>
        <v>345473856</v>
      </c>
      <c r="P47" s="21" t="s">
        <v>835</v>
      </c>
    </row>
    <row r="48" spans="1:17" ht="76.5" x14ac:dyDescent="0.25">
      <c r="A48" s="8">
        <v>43</v>
      </c>
      <c r="B48" s="8">
        <v>2000100914</v>
      </c>
      <c r="C48" s="91" t="s">
        <v>87</v>
      </c>
      <c r="D48" s="84">
        <v>45496</v>
      </c>
      <c r="E48" s="10" t="s">
        <v>107</v>
      </c>
      <c r="F48" s="10" t="s">
        <v>156</v>
      </c>
      <c r="G48" s="84" t="s">
        <v>1</v>
      </c>
      <c r="H48" s="121">
        <v>3352.44</v>
      </c>
      <c r="I48" s="54">
        <f t="shared" si="4"/>
        <v>87163440</v>
      </c>
      <c r="J48" s="15">
        <v>1</v>
      </c>
      <c r="K48" s="47">
        <f t="shared" si="1"/>
        <v>87163440</v>
      </c>
      <c r="L48" s="10"/>
      <c r="M48" s="47">
        <f t="shared" si="2"/>
        <v>0</v>
      </c>
      <c r="N48" s="15"/>
      <c r="O48" s="123">
        <f t="shared" si="3"/>
        <v>0</v>
      </c>
      <c r="P48" s="21" t="s">
        <v>835</v>
      </c>
    </row>
    <row r="49" spans="1:16" ht="79.7" customHeight="1" x14ac:dyDescent="0.25">
      <c r="A49" s="8">
        <v>44</v>
      </c>
      <c r="B49" s="8">
        <v>2000100915</v>
      </c>
      <c r="C49" s="91" t="s">
        <v>88</v>
      </c>
      <c r="D49" s="84" t="s">
        <v>567</v>
      </c>
      <c r="E49" s="10" t="s">
        <v>107</v>
      </c>
      <c r="F49" s="10" t="s">
        <v>157</v>
      </c>
      <c r="G49" s="84" t="s">
        <v>1</v>
      </c>
      <c r="H49" s="121">
        <v>16762.2</v>
      </c>
      <c r="I49" s="54">
        <f t="shared" si="4"/>
        <v>435817200</v>
      </c>
      <c r="J49" s="15">
        <v>1</v>
      </c>
      <c r="K49" s="47">
        <f t="shared" si="1"/>
        <v>435817200</v>
      </c>
      <c r="L49" s="10">
        <v>1</v>
      </c>
      <c r="M49" s="47">
        <f t="shared" si="2"/>
        <v>435817200</v>
      </c>
      <c r="N49" s="15"/>
      <c r="O49" s="123">
        <f t="shared" si="3"/>
        <v>0</v>
      </c>
      <c r="P49" s="21" t="s">
        <v>835</v>
      </c>
    </row>
    <row r="50" spans="1:16" ht="91.35" customHeight="1" x14ac:dyDescent="0.25">
      <c r="A50" s="8">
        <v>45</v>
      </c>
      <c r="B50" s="8">
        <v>2000100916</v>
      </c>
      <c r="C50" s="91" t="s">
        <v>89</v>
      </c>
      <c r="D50" s="84">
        <v>59229</v>
      </c>
      <c r="E50" s="10" t="s">
        <v>107</v>
      </c>
      <c r="F50" s="84" t="s">
        <v>158</v>
      </c>
      <c r="G50" s="84" t="s">
        <v>1</v>
      </c>
      <c r="H50" s="121">
        <v>1634.7240000000002</v>
      </c>
      <c r="I50" s="54">
        <f t="shared" si="4"/>
        <v>42502824.000000007</v>
      </c>
      <c r="J50" s="15">
        <v>1</v>
      </c>
      <c r="K50" s="47">
        <f t="shared" si="1"/>
        <v>42502824.000000007</v>
      </c>
      <c r="L50" s="10"/>
      <c r="M50" s="47">
        <f t="shared" si="2"/>
        <v>0</v>
      </c>
      <c r="N50" s="15"/>
      <c r="O50" s="123">
        <f t="shared" si="3"/>
        <v>0</v>
      </c>
      <c r="P50" s="21" t="s">
        <v>835</v>
      </c>
    </row>
    <row r="51" spans="1:16" ht="63.75" x14ac:dyDescent="0.25">
      <c r="A51" s="8">
        <v>46</v>
      </c>
      <c r="B51" s="8">
        <v>2070800833</v>
      </c>
      <c r="C51" s="91" t="s">
        <v>90</v>
      </c>
      <c r="D51" s="84">
        <v>46857</v>
      </c>
      <c r="E51" s="10" t="s">
        <v>107</v>
      </c>
      <c r="F51" s="84" t="s">
        <v>158</v>
      </c>
      <c r="G51" s="84" t="s">
        <v>1</v>
      </c>
      <c r="H51" s="121">
        <v>3831.828</v>
      </c>
      <c r="I51" s="54">
        <f t="shared" si="4"/>
        <v>99627528</v>
      </c>
      <c r="J51" s="15">
        <v>1</v>
      </c>
      <c r="K51" s="47">
        <f t="shared" si="1"/>
        <v>99627528</v>
      </c>
      <c r="L51" s="10"/>
      <c r="M51" s="47">
        <f t="shared" si="2"/>
        <v>0</v>
      </c>
      <c r="N51" s="10"/>
      <c r="O51" s="123">
        <f t="shared" si="3"/>
        <v>0</v>
      </c>
      <c r="P51" s="21" t="s">
        <v>835</v>
      </c>
    </row>
    <row r="52" spans="1:16" ht="76.5" x14ac:dyDescent="0.25">
      <c r="A52" s="8">
        <v>47</v>
      </c>
      <c r="B52" s="8">
        <v>2020900838</v>
      </c>
      <c r="C52" s="91" t="s">
        <v>91</v>
      </c>
      <c r="D52" s="84">
        <v>35571</v>
      </c>
      <c r="E52" s="10" t="s">
        <v>107</v>
      </c>
      <c r="F52" s="84" t="s">
        <v>128</v>
      </c>
      <c r="G52" s="84" t="s">
        <v>1</v>
      </c>
      <c r="H52" s="128">
        <v>588.23529411764707</v>
      </c>
      <c r="I52" s="54">
        <f t="shared" si="4"/>
        <v>15294117.647058824</v>
      </c>
      <c r="J52" s="15"/>
      <c r="K52" s="47">
        <f t="shared" si="1"/>
        <v>0</v>
      </c>
      <c r="L52" s="8">
        <v>1</v>
      </c>
      <c r="M52" s="47">
        <f t="shared" si="2"/>
        <v>15294117.647058824</v>
      </c>
      <c r="N52" s="8"/>
      <c r="O52" s="123">
        <f t="shared" si="3"/>
        <v>0</v>
      </c>
      <c r="P52" s="21" t="s">
        <v>835</v>
      </c>
    </row>
    <row r="53" spans="1:16" ht="76.5" x14ac:dyDescent="0.25">
      <c r="A53" s="8">
        <v>48</v>
      </c>
      <c r="B53" s="8">
        <v>2021000832</v>
      </c>
      <c r="C53" s="91" t="s">
        <v>92</v>
      </c>
      <c r="D53" s="84">
        <v>46823</v>
      </c>
      <c r="E53" s="10" t="s">
        <v>107</v>
      </c>
      <c r="F53" s="84" t="s">
        <v>159</v>
      </c>
      <c r="G53" s="84" t="s">
        <v>1</v>
      </c>
      <c r="H53" s="121">
        <v>5524.4279999999999</v>
      </c>
      <c r="I53" s="54">
        <f t="shared" si="4"/>
        <v>143635128</v>
      </c>
      <c r="J53" s="15">
        <v>1</v>
      </c>
      <c r="K53" s="47">
        <f t="shared" si="1"/>
        <v>143635128</v>
      </c>
      <c r="L53" s="8"/>
      <c r="M53" s="47">
        <f t="shared" si="2"/>
        <v>0</v>
      </c>
      <c r="N53" s="129"/>
      <c r="O53" s="123">
        <f t="shared" si="3"/>
        <v>0</v>
      </c>
      <c r="P53" s="21" t="s">
        <v>835</v>
      </c>
    </row>
    <row r="54" spans="1:16" ht="63.75" x14ac:dyDescent="0.25">
      <c r="A54" s="8">
        <v>49</v>
      </c>
      <c r="B54" s="8">
        <v>2000100917</v>
      </c>
      <c r="C54" s="91" t="s">
        <v>945</v>
      </c>
      <c r="D54" s="116">
        <v>71723</v>
      </c>
      <c r="E54" s="10" t="s">
        <v>107</v>
      </c>
      <c r="F54" s="84" t="s">
        <v>135</v>
      </c>
      <c r="G54" s="84" t="s">
        <v>1</v>
      </c>
      <c r="H54" s="121">
        <v>46871.915999999997</v>
      </c>
      <c r="I54" s="54">
        <f t="shared" si="4"/>
        <v>1218669816</v>
      </c>
      <c r="J54" s="15"/>
      <c r="K54" s="47">
        <f t="shared" si="1"/>
        <v>0</v>
      </c>
      <c r="L54" s="8">
        <v>1</v>
      </c>
      <c r="M54" s="47">
        <f t="shared" si="2"/>
        <v>1218669816</v>
      </c>
      <c r="N54" s="129">
        <v>1</v>
      </c>
      <c r="O54" s="123">
        <f t="shared" si="3"/>
        <v>1218669816</v>
      </c>
      <c r="P54" s="21" t="s">
        <v>835</v>
      </c>
    </row>
    <row r="55" spans="1:16" ht="89.25" x14ac:dyDescent="0.25">
      <c r="A55" s="8">
        <v>50</v>
      </c>
      <c r="B55" s="162">
        <v>2050800787</v>
      </c>
      <c r="C55" s="163" t="s">
        <v>93</v>
      </c>
      <c r="D55" s="164" t="s">
        <v>568</v>
      </c>
      <c r="E55" s="165" t="s">
        <v>107</v>
      </c>
      <c r="F55" s="166" t="s">
        <v>135</v>
      </c>
      <c r="G55" s="166" t="s">
        <v>1</v>
      </c>
      <c r="H55" s="167">
        <v>46871.915999999997</v>
      </c>
      <c r="I55" s="168">
        <f t="shared" si="4"/>
        <v>1218669816</v>
      </c>
      <c r="J55" s="169">
        <v>1</v>
      </c>
      <c r="K55" s="170">
        <f t="shared" si="1"/>
        <v>1218669816</v>
      </c>
      <c r="L55" s="162">
        <v>1</v>
      </c>
      <c r="M55" s="170">
        <f t="shared" si="2"/>
        <v>1218669816</v>
      </c>
      <c r="N55" s="162"/>
      <c r="O55" s="171">
        <f t="shared" si="3"/>
        <v>0</v>
      </c>
      <c r="P55" s="161" t="s">
        <v>258</v>
      </c>
    </row>
    <row r="56" spans="1:16" ht="63.75" x14ac:dyDescent="0.25">
      <c r="A56" s="8">
        <v>51</v>
      </c>
      <c r="B56" s="8">
        <v>2000100918</v>
      </c>
      <c r="C56" s="91" t="s">
        <v>94</v>
      </c>
      <c r="D56" s="84">
        <v>58464</v>
      </c>
      <c r="E56" s="10" t="s">
        <v>107</v>
      </c>
      <c r="F56" s="84" t="s">
        <v>135</v>
      </c>
      <c r="G56" s="84" t="s">
        <v>1</v>
      </c>
      <c r="H56" s="121">
        <v>3142.7759999999998</v>
      </c>
      <c r="I56" s="54">
        <f t="shared" si="4"/>
        <v>81712176</v>
      </c>
      <c r="J56" s="15">
        <v>1</v>
      </c>
      <c r="K56" s="47">
        <f t="shared" si="1"/>
        <v>81712176</v>
      </c>
      <c r="L56" s="8"/>
      <c r="M56" s="47">
        <f t="shared" si="2"/>
        <v>0</v>
      </c>
      <c r="N56" s="8"/>
      <c r="O56" s="123">
        <f t="shared" si="3"/>
        <v>0</v>
      </c>
      <c r="P56" s="21" t="s">
        <v>835</v>
      </c>
    </row>
    <row r="57" spans="1:16" ht="76.5" x14ac:dyDescent="0.25">
      <c r="A57" s="8">
        <v>52</v>
      </c>
      <c r="B57" s="8">
        <v>2020900837</v>
      </c>
      <c r="C57" s="91" t="s">
        <v>95</v>
      </c>
      <c r="D57" s="84">
        <v>57495</v>
      </c>
      <c r="E57" s="10" t="s">
        <v>107</v>
      </c>
      <c r="F57" s="84" t="s">
        <v>142</v>
      </c>
      <c r="G57" s="84" t="s">
        <v>1</v>
      </c>
      <c r="H57" s="121">
        <v>2197.1039999999998</v>
      </c>
      <c r="I57" s="54">
        <f t="shared" si="4"/>
        <v>57124703.999999993</v>
      </c>
      <c r="J57" s="15">
        <v>1</v>
      </c>
      <c r="K57" s="47">
        <f t="shared" si="1"/>
        <v>57124703.999999993</v>
      </c>
      <c r="L57" s="8"/>
      <c r="M57" s="47">
        <f t="shared" si="2"/>
        <v>0</v>
      </c>
      <c r="N57" s="8"/>
      <c r="O57" s="123">
        <f t="shared" si="3"/>
        <v>0</v>
      </c>
      <c r="P57" s="21" t="s">
        <v>835</v>
      </c>
    </row>
    <row r="58" spans="1:16" ht="89.25" x14ac:dyDescent="0.25">
      <c r="A58" s="8">
        <v>53</v>
      </c>
      <c r="B58" s="8">
        <v>2020500816</v>
      </c>
      <c r="C58" s="91" t="s">
        <v>946</v>
      </c>
      <c r="D58" s="84">
        <v>30348</v>
      </c>
      <c r="E58" s="10" t="s">
        <v>107</v>
      </c>
      <c r="F58" s="84" t="s">
        <v>128</v>
      </c>
      <c r="G58" s="84" t="s">
        <v>1</v>
      </c>
      <c r="H58" s="121">
        <v>7045.5839999999998</v>
      </c>
      <c r="I58" s="54">
        <f t="shared" si="4"/>
        <v>183185184</v>
      </c>
      <c r="J58" s="15">
        <v>1</v>
      </c>
      <c r="K58" s="47">
        <f t="shared" si="1"/>
        <v>183185184</v>
      </c>
      <c r="L58" s="8"/>
      <c r="M58" s="47">
        <f t="shared" si="2"/>
        <v>0</v>
      </c>
      <c r="N58" s="8"/>
      <c r="O58" s="123">
        <f t="shared" si="3"/>
        <v>0</v>
      </c>
      <c r="P58" s="21" t="s">
        <v>835</v>
      </c>
    </row>
    <row r="59" spans="1:16" ht="51" x14ac:dyDescent="0.25">
      <c r="A59" s="8">
        <v>54</v>
      </c>
      <c r="B59" s="8">
        <v>2021000817</v>
      </c>
      <c r="C59" s="91" t="s">
        <v>947</v>
      </c>
      <c r="D59" s="84">
        <v>30349</v>
      </c>
      <c r="E59" s="10" t="s">
        <v>107</v>
      </c>
      <c r="F59" s="84" t="s">
        <v>128</v>
      </c>
      <c r="G59" s="84" t="s">
        <v>1</v>
      </c>
      <c r="H59" s="121">
        <v>2651.3759999999997</v>
      </c>
      <c r="I59" s="54">
        <f t="shared" si="4"/>
        <v>68935776</v>
      </c>
      <c r="J59" s="15">
        <v>1</v>
      </c>
      <c r="K59" s="47">
        <f t="shared" si="1"/>
        <v>68935776</v>
      </c>
      <c r="L59" s="8"/>
      <c r="M59" s="47">
        <f t="shared" si="2"/>
        <v>0</v>
      </c>
      <c r="N59" s="8"/>
      <c r="O59" s="123">
        <f t="shared" si="3"/>
        <v>0</v>
      </c>
      <c r="P59" s="21" t="s">
        <v>835</v>
      </c>
    </row>
    <row r="60" spans="1:16" ht="51" x14ac:dyDescent="0.25">
      <c r="A60" s="8">
        <v>55</v>
      </c>
      <c r="B60" s="8">
        <v>2021000818</v>
      </c>
      <c r="C60" s="91" t="s">
        <v>948</v>
      </c>
      <c r="D60" s="84">
        <v>42501</v>
      </c>
      <c r="E60" s="10" t="s">
        <v>107</v>
      </c>
      <c r="F60" s="84" t="s">
        <v>128</v>
      </c>
      <c r="G60" s="84" t="s">
        <v>1</v>
      </c>
      <c r="H60" s="121">
        <v>3409.2240000000002</v>
      </c>
      <c r="I60" s="54">
        <f t="shared" si="4"/>
        <v>88639824</v>
      </c>
      <c r="J60" s="15">
        <v>1</v>
      </c>
      <c r="K60" s="47">
        <f t="shared" si="1"/>
        <v>88639824</v>
      </c>
      <c r="L60" s="8"/>
      <c r="M60" s="47">
        <f t="shared" si="2"/>
        <v>0</v>
      </c>
      <c r="N60" s="8"/>
      <c r="O60" s="123">
        <f t="shared" si="3"/>
        <v>0</v>
      </c>
      <c r="P60" s="21" t="s">
        <v>835</v>
      </c>
    </row>
    <row r="61" spans="1:16" ht="74.45" customHeight="1" x14ac:dyDescent="0.25">
      <c r="A61" s="8">
        <v>56</v>
      </c>
      <c r="B61" s="8">
        <v>2000100919</v>
      </c>
      <c r="C61" s="91" t="s">
        <v>949</v>
      </c>
      <c r="D61" s="84">
        <v>19919</v>
      </c>
      <c r="E61" s="10" t="s">
        <v>107</v>
      </c>
      <c r="F61" s="84" t="s">
        <v>140</v>
      </c>
      <c r="G61" s="84" t="s">
        <v>1</v>
      </c>
      <c r="H61" s="121">
        <v>555.82799999999997</v>
      </c>
      <c r="I61" s="54">
        <f t="shared" si="4"/>
        <v>14451528</v>
      </c>
      <c r="J61" s="15">
        <v>1</v>
      </c>
      <c r="K61" s="47">
        <f t="shared" si="1"/>
        <v>14451528</v>
      </c>
      <c r="L61" s="8"/>
      <c r="M61" s="47">
        <f t="shared" si="2"/>
        <v>0</v>
      </c>
      <c r="N61" s="8"/>
      <c r="O61" s="123">
        <f t="shared" si="3"/>
        <v>0</v>
      </c>
      <c r="P61" s="21" t="s">
        <v>835</v>
      </c>
    </row>
    <row r="62" spans="1:16" ht="63.75" x14ac:dyDescent="0.25">
      <c r="A62" s="8">
        <v>57</v>
      </c>
      <c r="B62" s="8">
        <v>2021000929</v>
      </c>
      <c r="C62" s="91" t="s">
        <v>950</v>
      </c>
      <c r="D62" s="84">
        <v>33054</v>
      </c>
      <c r="E62" s="10" t="s">
        <v>107</v>
      </c>
      <c r="F62" s="84" t="s">
        <v>141</v>
      </c>
      <c r="G62" s="84" t="s">
        <v>1</v>
      </c>
      <c r="H62" s="121">
        <v>243.51599999999999</v>
      </c>
      <c r="I62" s="54">
        <f t="shared" si="4"/>
        <v>6331416</v>
      </c>
      <c r="J62" s="15"/>
      <c r="K62" s="47">
        <f t="shared" si="1"/>
        <v>0</v>
      </c>
      <c r="L62" s="130"/>
      <c r="M62" s="47">
        <f t="shared" si="2"/>
        <v>0</v>
      </c>
      <c r="N62" s="8">
        <v>1</v>
      </c>
      <c r="O62" s="123">
        <f t="shared" si="3"/>
        <v>6331416</v>
      </c>
      <c r="P62" s="21" t="s">
        <v>835</v>
      </c>
    </row>
    <row r="63" spans="1:16" ht="63.75" x14ac:dyDescent="0.25">
      <c r="A63" s="8">
        <v>58</v>
      </c>
      <c r="B63" s="8">
        <v>2021000841</v>
      </c>
      <c r="C63" s="91" t="s">
        <v>96</v>
      </c>
      <c r="D63" s="84">
        <v>22420</v>
      </c>
      <c r="E63" s="10" t="s">
        <v>107</v>
      </c>
      <c r="F63" s="84" t="s">
        <v>128</v>
      </c>
      <c r="G63" s="84" t="s">
        <v>1</v>
      </c>
      <c r="H63" s="121">
        <v>149.60399999999998</v>
      </c>
      <c r="I63" s="54">
        <f t="shared" si="4"/>
        <v>3889703.9999999995</v>
      </c>
      <c r="J63" s="15">
        <v>1</v>
      </c>
      <c r="K63" s="47">
        <f t="shared" si="1"/>
        <v>3889703.9999999995</v>
      </c>
      <c r="L63" s="130"/>
      <c r="M63" s="47">
        <f t="shared" si="2"/>
        <v>0</v>
      </c>
      <c r="N63" s="8"/>
      <c r="O63" s="123">
        <f t="shared" si="3"/>
        <v>0</v>
      </c>
      <c r="P63" s="21" t="s">
        <v>835</v>
      </c>
    </row>
    <row r="64" spans="1:16" ht="63.75" x14ac:dyDescent="0.25">
      <c r="A64" s="8">
        <v>59</v>
      </c>
      <c r="B64" s="8">
        <v>2000100920</v>
      </c>
      <c r="C64" s="91" t="s">
        <v>97</v>
      </c>
      <c r="D64" s="84">
        <v>59702</v>
      </c>
      <c r="E64" s="10" t="s">
        <v>107</v>
      </c>
      <c r="F64" s="84" t="s">
        <v>128</v>
      </c>
      <c r="G64" s="84" t="s">
        <v>1</v>
      </c>
      <c r="H64" s="121">
        <v>200.92800000000003</v>
      </c>
      <c r="I64" s="54">
        <f t="shared" si="4"/>
        <v>5224128.0000000009</v>
      </c>
      <c r="J64" s="15">
        <v>1</v>
      </c>
      <c r="K64" s="47">
        <f t="shared" si="1"/>
        <v>5224128.0000000009</v>
      </c>
      <c r="L64" s="8"/>
      <c r="M64" s="47">
        <f t="shared" si="2"/>
        <v>0</v>
      </c>
      <c r="N64" s="15"/>
      <c r="O64" s="123">
        <f t="shared" si="3"/>
        <v>0</v>
      </c>
      <c r="P64" s="21" t="s">
        <v>835</v>
      </c>
    </row>
    <row r="65" spans="1:17" ht="63.75" x14ac:dyDescent="0.25">
      <c r="A65" s="8">
        <v>60</v>
      </c>
      <c r="B65" s="8">
        <v>2000100921</v>
      </c>
      <c r="C65" s="91" t="s">
        <v>98</v>
      </c>
      <c r="D65" s="84">
        <v>43855</v>
      </c>
      <c r="E65" s="10" t="s">
        <v>107</v>
      </c>
      <c r="F65" s="84" t="s">
        <v>135</v>
      </c>
      <c r="G65" s="84" t="s">
        <v>10</v>
      </c>
      <c r="H65" s="121">
        <v>5429.424</v>
      </c>
      <c r="I65" s="54">
        <f t="shared" si="4"/>
        <v>141165024</v>
      </c>
      <c r="J65" s="15">
        <v>1</v>
      </c>
      <c r="K65" s="47">
        <f t="shared" si="1"/>
        <v>141165024</v>
      </c>
      <c r="L65" s="8"/>
      <c r="M65" s="47">
        <f t="shared" si="2"/>
        <v>0</v>
      </c>
      <c r="N65" s="8"/>
      <c r="O65" s="123">
        <f t="shared" si="3"/>
        <v>0</v>
      </c>
      <c r="P65" s="21" t="s">
        <v>835</v>
      </c>
    </row>
    <row r="66" spans="1:17" ht="76.5" x14ac:dyDescent="0.25">
      <c r="A66" s="8">
        <v>61</v>
      </c>
      <c r="B66" s="8">
        <v>2060129973</v>
      </c>
      <c r="C66" s="91" t="s">
        <v>951</v>
      </c>
      <c r="D66" s="84">
        <v>51237</v>
      </c>
      <c r="E66" s="10" t="s">
        <v>107</v>
      </c>
      <c r="F66" s="84" t="s">
        <v>140</v>
      </c>
      <c r="G66" s="84" t="s">
        <v>1</v>
      </c>
      <c r="H66" s="121">
        <v>5783.232</v>
      </c>
      <c r="I66" s="54">
        <f t="shared" si="4"/>
        <v>150364032</v>
      </c>
      <c r="J66" s="15">
        <v>2</v>
      </c>
      <c r="K66" s="47">
        <f t="shared" si="1"/>
        <v>300728064</v>
      </c>
      <c r="L66" s="8">
        <v>2</v>
      </c>
      <c r="M66" s="47">
        <f t="shared" si="2"/>
        <v>300728064</v>
      </c>
      <c r="N66" s="15">
        <v>2</v>
      </c>
      <c r="O66" s="123">
        <f t="shared" si="3"/>
        <v>300728064</v>
      </c>
      <c r="P66" s="21" t="s">
        <v>835</v>
      </c>
    </row>
    <row r="67" spans="1:17" ht="76.5" x14ac:dyDescent="0.25">
      <c r="A67" s="8">
        <v>62</v>
      </c>
      <c r="B67" s="8">
        <v>2000100922</v>
      </c>
      <c r="C67" s="91" t="s">
        <v>952</v>
      </c>
      <c r="D67" s="117">
        <v>45655</v>
      </c>
      <c r="E67" s="10" t="s">
        <v>107</v>
      </c>
      <c r="F67" s="84" t="s">
        <v>139</v>
      </c>
      <c r="G67" s="84" t="s">
        <v>1</v>
      </c>
      <c r="H67" s="121">
        <v>40564.523999999998</v>
      </c>
      <c r="I67" s="54">
        <f t="shared" si="4"/>
        <v>1054677623.9999999</v>
      </c>
      <c r="J67" s="15"/>
      <c r="K67" s="47">
        <f t="shared" si="1"/>
        <v>0</v>
      </c>
      <c r="L67" s="8">
        <v>1</v>
      </c>
      <c r="M67" s="47">
        <f t="shared" si="2"/>
        <v>1054677623.9999999</v>
      </c>
      <c r="N67" s="8">
        <v>1</v>
      </c>
      <c r="O67" s="123">
        <f t="shared" si="3"/>
        <v>1054677623.9999999</v>
      </c>
      <c r="P67" s="148" t="s">
        <v>962</v>
      </c>
      <c r="Q67" s="3">
        <v>1</v>
      </c>
    </row>
    <row r="68" spans="1:17" ht="63.75" x14ac:dyDescent="0.25">
      <c r="A68" s="8">
        <v>63</v>
      </c>
      <c r="B68" s="8">
        <v>2060100865</v>
      </c>
      <c r="C68" s="118" t="s">
        <v>953</v>
      </c>
      <c r="D68" s="84">
        <v>78018</v>
      </c>
      <c r="E68" s="10" t="s">
        <v>107</v>
      </c>
      <c r="F68" s="84" t="s">
        <v>135</v>
      </c>
      <c r="G68" s="84" t="s">
        <v>1</v>
      </c>
      <c r="H68" s="121">
        <v>1250.3399999999999</v>
      </c>
      <c r="I68" s="54">
        <f t="shared" si="4"/>
        <v>32508839.999999996</v>
      </c>
      <c r="J68" s="15">
        <v>2</v>
      </c>
      <c r="K68" s="47">
        <f t="shared" si="1"/>
        <v>65017679.999999993</v>
      </c>
      <c r="L68" s="8"/>
      <c r="M68" s="47">
        <f t="shared" si="2"/>
        <v>0</v>
      </c>
      <c r="N68" s="8">
        <v>2</v>
      </c>
      <c r="O68" s="123">
        <f t="shared" si="3"/>
        <v>65017679.999999993</v>
      </c>
      <c r="P68" s="21" t="s">
        <v>835</v>
      </c>
    </row>
    <row r="69" spans="1:17" ht="63.75" x14ac:dyDescent="0.25">
      <c r="A69" s="8">
        <v>64</v>
      </c>
      <c r="B69" s="8">
        <v>2000100923</v>
      </c>
      <c r="C69" s="91" t="s">
        <v>954</v>
      </c>
      <c r="D69" s="84">
        <v>77000</v>
      </c>
      <c r="E69" s="10" t="s">
        <v>107</v>
      </c>
      <c r="F69" s="84" t="s">
        <v>135</v>
      </c>
      <c r="G69" s="84" t="s">
        <v>1</v>
      </c>
      <c r="H69" s="121">
        <v>2304.12</v>
      </c>
      <c r="I69" s="54">
        <f t="shared" si="4"/>
        <v>59907120</v>
      </c>
      <c r="J69" s="15">
        <v>1</v>
      </c>
      <c r="K69" s="47">
        <f t="shared" si="1"/>
        <v>59907120</v>
      </c>
      <c r="L69" s="8"/>
      <c r="M69" s="47">
        <f t="shared" si="2"/>
        <v>0</v>
      </c>
      <c r="N69" s="8"/>
      <c r="O69" s="123">
        <f t="shared" si="3"/>
        <v>0</v>
      </c>
      <c r="P69" s="21" t="s">
        <v>835</v>
      </c>
    </row>
    <row r="70" spans="1:17" ht="63.75" x14ac:dyDescent="0.25">
      <c r="A70" s="8">
        <v>65</v>
      </c>
      <c r="B70" s="8">
        <v>2000100924</v>
      </c>
      <c r="C70" s="91" t="s">
        <v>955</v>
      </c>
      <c r="D70" s="84">
        <v>78041</v>
      </c>
      <c r="E70" s="10" t="s">
        <v>107</v>
      </c>
      <c r="F70" s="84" t="s">
        <v>135</v>
      </c>
      <c r="G70" s="84" t="s">
        <v>1</v>
      </c>
      <c r="H70" s="121">
        <v>200.92800000000003</v>
      </c>
      <c r="I70" s="54">
        <f t="shared" ref="I70:I84" si="5">H70*26000</f>
        <v>5224128.0000000009</v>
      </c>
      <c r="J70" s="15">
        <v>1</v>
      </c>
      <c r="K70" s="47">
        <f t="shared" si="1"/>
        <v>5224128.0000000009</v>
      </c>
      <c r="L70" s="8"/>
      <c r="M70" s="47">
        <f t="shared" si="2"/>
        <v>0</v>
      </c>
      <c r="N70" s="15"/>
      <c r="O70" s="123">
        <f t="shared" si="3"/>
        <v>0</v>
      </c>
      <c r="P70" s="21" t="s">
        <v>835</v>
      </c>
    </row>
    <row r="71" spans="1:17" ht="63.75" x14ac:dyDescent="0.25">
      <c r="A71" s="8">
        <v>66</v>
      </c>
      <c r="B71" s="8">
        <v>2000100925</v>
      </c>
      <c r="C71" s="91" t="s">
        <v>956</v>
      </c>
      <c r="D71" s="84">
        <v>46997</v>
      </c>
      <c r="E71" s="10" t="s">
        <v>107</v>
      </c>
      <c r="F71" s="84" t="s">
        <v>135</v>
      </c>
      <c r="G71" s="84" t="s">
        <v>1</v>
      </c>
      <c r="H71" s="121">
        <v>1806.1680000000001</v>
      </c>
      <c r="I71" s="54">
        <f t="shared" si="5"/>
        <v>46960368</v>
      </c>
      <c r="J71" s="15">
        <v>1</v>
      </c>
      <c r="K71" s="47">
        <f t="shared" ref="K71:K134" si="6">I71*J71</f>
        <v>46960368</v>
      </c>
      <c r="L71" s="8"/>
      <c r="M71" s="47">
        <f t="shared" ref="M71:M134" si="7">I71*L71</f>
        <v>0</v>
      </c>
      <c r="N71" s="8"/>
      <c r="O71" s="123">
        <f t="shared" ref="O71:O134" si="8">N71*I71</f>
        <v>0</v>
      </c>
      <c r="P71" s="21" t="s">
        <v>835</v>
      </c>
    </row>
    <row r="72" spans="1:17" ht="63.75" x14ac:dyDescent="0.25">
      <c r="A72" s="8">
        <v>67</v>
      </c>
      <c r="B72" s="8">
        <v>2000100926</v>
      </c>
      <c r="C72" s="91" t="s">
        <v>99</v>
      </c>
      <c r="D72" s="84">
        <v>33200</v>
      </c>
      <c r="E72" s="10" t="s">
        <v>107</v>
      </c>
      <c r="F72" s="84" t="s">
        <v>135</v>
      </c>
      <c r="G72" s="84" t="s">
        <v>1</v>
      </c>
      <c r="H72" s="121">
        <v>31896.227999999999</v>
      </c>
      <c r="I72" s="54">
        <f t="shared" si="5"/>
        <v>829301928</v>
      </c>
      <c r="J72" s="15"/>
      <c r="K72" s="47">
        <f t="shared" si="6"/>
        <v>0</v>
      </c>
      <c r="L72" s="8"/>
      <c r="M72" s="47">
        <f t="shared" si="7"/>
        <v>0</v>
      </c>
      <c r="N72" s="8">
        <v>1</v>
      </c>
      <c r="O72" s="123">
        <f t="shared" si="8"/>
        <v>829301928</v>
      </c>
      <c r="P72" s="21" t="s">
        <v>835</v>
      </c>
    </row>
    <row r="73" spans="1:17" ht="51" x14ac:dyDescent="0.25">
      <c r="A73" s="8">
        <v>68</v>
      </c>
      <c r="B73" s="8">
        <v>2050800862</v>
      </c>
      <c r="C73" s="91" t="s">
        <v>100</v>
      </c>
      <c r="D73" s="84">
        <v>1004281</v>
      </c>
      <c r="E73" s="10" t="s">
        <v>107</v>
      </c>
      <c r="F73" s="84" t="s">
        <v>135</v>
      </c>
      <c r="G73" s="84" t="s">
        <v>1</v>
      </c>
      <c r="H73" s="121">
        <v>2898.1679999999997</v>
      </c>
      <c r="I73" s="54">
        <f t="shared" si="5"/>
        <v>75352367.999999985</v>
      </c>
      <c r="J73" s="15">
        <v>1</v>
      </c>
      <c r="K73" s="47">
        <f t="shared" si="6"/>
        <v>75352367.999999985</v>
      </c>
      <c r="L73" s="8"/>
      <c r="M73" s="47">
        <f t="shared" si="7"/>
        <v>0</v>
      </c>
      <c r="N73" s="8"/>
      <c r="O73" s="123">
        <f t="shared" si="8"/>
        <v>0</v>
      </c>
      <c r="P73" s="21" t="s">
        <v>835</v>
      </c>
    </row>
    <row r="74" spans="1:17" ht="63.75" x14ac:dyDescent="0.25">
      <c r="A74" s="8">
        <v>69</v>
      </c>
      <c r="B74" s="8">
        <v>2000100927</v>
      </c>
      <c r="C74" s="91" t="s">
        <v>101</v>
      </c>
      <c r="D74" s="84">
        <v>53572</v>
      </c>
      <c r="E74" s="10" t="s">
        <v>107</v>
      </c>
      <c r="F74" s="84" t="s">
        <v>135</v>
      </c>
      <c r="G74" s="84" t="s">
        <v>1</v>
      </c>
      <c r="H74" s="131">
        <v>75.450980392156865</v>
      </c>
      <c r="I74" s="54">
        <f t="shared" si="5"/>
        <v>1961725.4901960786</v>
      </c>
      <c r="J74" s="15">
        <v>1</v>
      </c>
      <c r="K74" s="47">
        <f t="shared" si="6"/>
        <v>1961725.4901960786</v>
      </c>
      <c r="L74" s="8"/>
      <c r="M74" s="47">
        <f t="shared" si="7"/>
        <v>0</v>
      </c>
      <c r="N74" s="8"/>
      <c r="O74" s="123">
        <f t="shared" si="8"/>
        <v>0</v>
      </c>
      <c r="P74" s="21" t="s">
        <v>838</v>
      </c>
    </row>
    <row r="75" spans="1:17" ht="63.75" x14ac:dyDescent="0.25">
      <c r="A75" s="8">
        <v>70</v>
      </c>
      <c r="B75" s="8">
        <v>2050800861</v>
      </c>
      <c r="C75" s="91" t="s">
        <v>957</v>
      </c>
      <c r="D75" s="84">
        <v>57703</v>
      </c>
      <c r="E75" s="10" t="s">
        <v>107</v>
      </c>
      <c r="F75" s="84" t="s">
        <v>135</v>
      </c>
      <c r="G75" s="84" t="s">
        <v>1</v>
      </c>
      <c r="H75" s="121">
        <v>279.55200000000002</v>
      </c>
      <c r="I75" s="54">
        <f t="shared" si="5"/>
        <v>7268352.0000000009</v>
      </c>
      <c r="J75" s="15">
        <v>1</v>
      </c>
      <c r="K75" s="47">
        <f t="shared" si="6"/>
        <v>7268352.0000000009</v>
      </c>
      <c r="L75" s="8"/>
      <c r="M75" s="47">
        <f t="shared" si="7"/>
        <v>0</v>
      </c>
      <c r="N75" s="8"/>
      <c r="O75" s="123">
        <f t="shared" si="8"/>
        <v>0</v>
      </c>
      <c r="P75" s="21" t="s">
        <v>835</v>
      </c>
    </row>
    <row r="76" spans="1:17" ht="63.75" x14ac:dyDescent="0.25">
      <c r="A76" s="8">
        <v>71</v>
      </c>
      <c r="B76" s="8">
        <v>2000100928</v>
      </c>
      <c r="C76" s="91" t="s">
        <v>102</v>
      </c>
      <c r="D76" s="84">
        <v>77459</v>
      </c>
      <c r="E76" s="10" t="s">
        <v>107</v>
      </c>
      <c r="F76" s="84" t="s">
        <v>135</v>
      </c>
      <c r="G76" s="84" t="s">
        <v>1</v>
      </c>
      <c r="H76" s="121">
        <v>2090.0879999999997</v>
      </c>
      <c r="I76" s="54">
        <f t="shared" si="5"/>
        <v>54342287.999999993</v>
      </c>
      <c r="J76" s="15"/>
      <c r="K76" s="47">
        <f t="shared" si="6"/>
        <v>0</v>
      </c>
      <c r="L76" s="8">
        <v>1</v>
      </c>
      <c r="M76" s="47">
        <f t="shared" si="7"/>
        <v>54342287.999999993</v>
      </c>
      <c r="N76" s="8"/>
      <c r="O76" s="123">
        <f t="shared" si="8"/>
        <v>0</v>
      </c>
      <c r="P76" s="148" t="s">
        <v>962</v>
      </c>
      <c r="Q76" s="3">
        <v>1</v>
      </c>
    </row>
    <row r="77" spans="1:17" ht="76.5" x14ac:dyDescent="0.25">
      <c r="A77" s="8">
        <v>72</v>
      </c>
      <c r="B77" s="8">
        <v>2000100929</v>
      </c>
      <c r="C77" s="91" t="s">
        <v>103</v>
      </c>
      <c r="D77" s="84" t="s">
        <v>569</v>
      </c>
      <c r="E77" s="10" t="s">
        <v>107</v>
      </c>
      <c r="F77" s="84" t="s">
        <v>135</v>
      </c>
      <c r="G77" s="84" t="s">
        <v>1</v>
      </c>
      <c r="H77" s="121">
        <v>282.82800000000003</v>
      </c>
      <c r="I77" s="54">
        <f t="shared" si="5"/>
        <v>7353528.0000000009</v>
      </c>
      <c r="J77" s="15">
        <v>1</v>
      </c>
      <c r="K77" s="47">
        <f t="shared" si="6"/>
        <v>7353528.0000000009</v>
      </c>
      <c r="L77" s="8">
        <v>1</v>
      </c>
      <c r="M77" s="47">
        <f t="shared" si="7"/>
        <v>7353528.0000000009</v>
      </c>
      <c r="N77" s="8"/>
      <c r="O77" s="123">
        <f t="shared" si="8"/>
        <v>0</v>
      </c>
      <c r="P77" s="21" t="s">
        <v>835</v>
      </c>
    </row>
    <row r="78" spans="1:17" ht="51" x14ac:dyDescent="0.25">
      <c r="A78" s="8">
        <v>73</v>
      </c>
      <c r="B78" s="8">
        <v>2000100930</v>
      </c>
      <c r="C78" s="91" t="s">
        <v>104</v>
      </c>
      <c r="D78" s="84" t="s">
        <v>570</v>
      </c>
      <c r="E78" s="10" t="s">
        <v>107</v>
      </c>
      <c r="F78" s="84" t="s">
        <v>135</v>
      </c>
      <c r="G78" s="84" t="s">
        <v>1</v>
      </c>
      <c r="H78" s="121">
        <v>2569.4759999999997</v>
      </c>
      <c r="I78" s="54">
        <f t="shared" si="5"/>
        <v>66806375.999999993</v>
      </c>
      <c r="J78" s="15"/>
      <c r="K78" s="47">
        <f t="shared" si="6"/>
        <v>0</v>
      </c>
      <c r="L78" s="44">
        <v>1</v>
      </c>
      <c r="M78" s="47">
        <f t="shared" si="7"/>
        <v>66806375.999999993</v>
      </c>
      <c r="N78" s="8"/>
      <c r="O78" s="123">
        <f t="shared" si="8"/>
        <v>0</v>
      </c>
      <c r="P78" s="21" t="s">
        <v>835</v>
      </c>
    </row>
    <row r="79" spans="1:17" ht="51" x14ac:dyDescent="0.25">
      <c r="A79" s="8">
        <v>74</v>
      </c>
      <c r="B79" s="8">
        <v>2050800807</v>
      </c>
      <c r="C79" s="91" t="s">
        <v>958</v>
      </c>
      <c r="D79" s="84">
        <v>52761</v>
      </c>
      <c r="E79" s="10" t="s">
        <v>107</v>
      </c>
      <c r="F79" s="84" t="s">
        <v>138</v>
      </c>
      <c r="G79" s="84" t="s">
        <v>1</v>
      </c>
      <c r="H79" s="121">
        <v>17.472000000000001</v>
      </c>
      <c r="I79" s="54">
        <f t="shared" si="5"/>
        <v>454272.00000000006</v>
      </c>
      <c r="J79" s="15">
        <v>2</v>
      </c>
      <c r="K79" s="47">
        <f t="shared" si="6"/>
        <v>908544.00000000012</v>
      </c>
      <c r="L79" s="8"/>
      <c r="M79" s="47">
        <f t="shared" si="7"/>
        <v>0</v>
      </c>
      <c r="N79" s="8"/>
      <c r="O79" s="123">
        <f t="shared" si="8"/>
        <v>0</v>
      </c>
      <c r="P79" s="21" t="s">
        <v>835</v>
      </c>
    </row>
    <row r="80" spans="1:17" ht="63.75" x14ac:dyDescent="0.25">
      <c r="A80" s="8">
        <v>75</v>
      </c>
      <c r="B80" s="8">
        <v>2020700214</v>
      </c>
      <c r="C80" s="91" t="s">
        <v>959</v>
      </c>
      <c r="D80" s="73" t="s">
        <v>843</v>
      </c>
      <c r="E80" s="10" t="s">
        <v>361</v>
      </c>
      <c r="F80" s="84" t="s">
        <v>137</v>
      </c>
      <c r="G80" s="84" t="s">
        <v>1</v>
      </c>
      <c r="H80" s="121">
        <v>40564.523999999998</v>
      </c>
      <c r="I80" s="54">
        <f t="shared" si="5"/>
        <v>1054677623.9999999</v>
      </c>
      <c r="J80" s="15">
        <v>1</v>
      </c>
      <c r="K80" s="47">
        <f t="shared" si="6"/>
        <v>1054677623.9999999</v>
      </c>
      <c r="L80" s="8"/>
      <c r="M80" s="47">
        <f t="shared" si="7"/>
        <v>0</v>
      </c>
      <c r="N80" s="8"/>
      <c r="O80" s="123">
        <f t="shared" si="8"/>
        <v>0</v>
      </c>
      <c r="P80" s="21" t="s">
        <v>842</v>
      </c>
    </row>
    <row r="81" spans="1:16" ht="63.75" x14ac:dyDescent="0.25">
      <c r="A81" s="8">
        <v>76</v>
      </c>
      <c r="B81" s="8">
        <v>2021000836</v>
      </c>
      <c r="C81" s="91" t="s">
        <v>960</v>
      </c>
      <c r="D81" s="84">
        <v>14736</v>
      </c>
      <c r="E81" s="10" t="s">
        <v>107</v>
      </c>
      <c r="F81" s="84" t="s">
        <v>136</v>
      </c>
      <c r="G81" s="84" t="s">
        <v>1</v>
      </c>
      <c r="H81" s="111">
        <v>2.06</v>
      </c>
      <c r="I81" s="54">
        <f t="shared" si="5"/>
        <v>53560</v>
      </c>
      <c r="J81" s="15"/>
      <c r="K81" s="47">
        <f t="shared" si="6"/>
        <v>0</v>
      </c>
      <c r="L81" s="8"/>
      <c r="M81" s="47">
        <f t="shared" si="7"/>
        <v>0</v>
      </c>
      <c r="N81" s="8">
        <v>1</v>
      </c>
      <c r="O81" s="123">
        <f t="shared" si="8"/>
        <v>53560</v>
      </c>
      <c r="P81" s="21" t="s">
        <v>835</v>
      </c>
    </row>
    <row r="82" spans="1:16" ht="51" x14ac:dyDescent="0.25">
      <c r="A82" s="8">
        <v>77</v>
      </c>
      <c r="B82" s="8">
        <v>2050800790</v>
      </c>
      <c r="C82" s="91" t="s">
        <v>105</v>
      </c>
      <c r="D82" s="84">
        <v>77021</v>
      </c>
      <c r="E82" s="10" t="s">
        <v>107</v>
      </c>
      <c r="F82" s="84" t="s">
        <v>135</v>
      </c>
      <c r="G82" s="84" t="s">
        <v>1</v>
      </c>
      <c r="H82" s="121">
        <v>3415.7759999999998</v>
      </c>
      <c r="I82" s="54">
        <f t="shared" si="5"/>
        <v>88810176</v>
      </c>
      <c r="J82" s="15">
        <v>1</v>
      </c>
      <c r="K82" s="47">
        <f t="shared" si="6"/>
        <v>88810176</v>
      </c>
      <c r="L82" s="8"/>
      <c r="M82" s="47">
        <f t="shared" si="7"/>
        <v>0</v>
      </c>
      <c r="N82" s="8"/>
      <c r="O82" s="123">
        <f t="shared" si="8"/>
        <v>0</v>
      </c>
      <c r="P82" s="21" t="s">
        <v>835</v>
      </c>
    </row>
    <row r="83" spans="1:16" ht="51" x14ac:dyDescent="0.25">
      <c r="A83" s="8">
        <v>78</v>
      </c>
      <c r="B83" s="8">
        <v>2000100931</v>
      </c>
      <c r="C83" s="91" t="s">
        <v>106</v>
      </c>
      <c r="D83" s="132" t="s">
        <v>572</v>
      </c>
      <c r="E83" s="10" t="s">
        <v>107</v>
      </c>
      <c r="F83" s="84" t="s">
        <v>135</v>
      </c>
      <c r="G83" s="84" t="s">
        <v>1</v>
      </c>
      <c r="H83" s="111">
        <v>164.73333333333335</v>
      </c>
      <c r="I83" s="54">
        <f t="shared" si="5"/>
        <v>4283066.666666667</v>
      </c>
      <c r="J83" s="15">
        <v>2</v>
      </c>
      <c r="K83" s="110">
        <f t="shared" si="6"/>
        <v>8566133.333333334</v>
      </c>
      <c r="L83" s="8"/>
      <c r="M83" s="47">
        <f t="shared" si="7"/>
        <v>0</v>
      </c>
      <c r="N83" s="8"/>
      <c r="O83" s="123">
        <f t="shared" si="8"/>
        <v>0</v>
      </c>
      <c r="P83" s="21" t="s">
        <v>835</v>
      </c>
    </row>
    <row r="84" spans="1:16" ht="51" x14ac:dyDescent="0.25">
      <c r="A84" s="8">
        <v>79</v>
      </c>
      <c r="B84" s="8">
        <v>2050800786</v>
      </c>
      <c r="C84" s="91" t="s">
        <v>961</v>
      </c>
      <c r="D84" s="84">
        <v>77386</v>
      </c>
      <c r="E84" s="10" t="s">
        <v>107</v>
      </c>
      <c r="F84" s="84" t="s">
        <v>135</v>
      </c>
      <c r="G84" s="84" t="s">
        <v>1</v>
      </c>
      <c r="H84" s="121">
        <v>12828.816000000001</v>
      </c>
      <c r="I84" s="54">
        <f t="shared" si="5"/>
        <v>333549216</v>
      </c>
      <c r="J84" s="15"/>
      <c r="K84" s="47">
        <f t="shared" si="6"/>
        <v>0</v>
      </c>
      <c r="L84" s="8">
        <v>1</v>
      </c>
      <c r="M84" s="47">
        <f t="shared" si="7"/>
        <v>333549216</v>
      </c>
      <c r="N84" s="8"/>
      <c r="O84" s="123">
        <f t="shared" si="8"/>
        <v>0</v>
      </c>
      <c r="P84" s="21" t="s">
        <v>835</v>
      </c>
    </row>
    <row r="85" spans="1:16" ht="63.75" x14ac:dyDescent="0.25">
      <c r="A85" s="8">
        <v>80</v>
      </c>
      <c r="B85" s="8">
        <v>2020700215</v>
      </c>
      <c r="C85" s="91" t="s">
        <v>108</v>
      </c>
      <c r="D85" s="84" t="s">
        <v>571</v>
      </c>
      <c r="E85" s="10" t="s">
        <v>131</v>
      </c>
      <c r="F85" s="84" t="s">
        <v>127</v>
      </c>
      <c r="G85" s="10" t="s">
        <v>10</v>
      </c>
      <c r="H85" s="130"/>
      <c r="I85" s="55">
        <v>178157758.06400004</v>
      </c>
      <c r="J85" s="8">
        <v>1</v>
      </c>
      <c r="K85" s="47">
        <f t="shared" si="6"/>
        <v>178157758.06400004</v>
      </c>
      <c r="L85" s="8"/>
      <c r="M85" s="47">
        <f t="shared" si="7"/>
        <v>0</v>
      </c>
      <c r="N85" s="8"/>
      <c r="O85" s="123">
        <f t="shared" si="8"/>
        <v>0</v>
      </c>
      <c r="P85" s="50" t="s">
        <v>839</v>
      </c>
    </row>
    <row r="86" spans="1:16" ht="51" x14ac:dyDescent="0.25">
      <c r="A86" s="8">
        <v>81</v>
      </c>
      <c r="B86" s="8">
        <v>2020711748</v>
      </c>
      <c r="C86" s="91" t="s">
        <v>109</v>
      </c>
      <c r="D86" s="10" t="s">
        <v>573</v>
      </c>
      <c r="E86" s="10" t="s">
        <v>131</v>
      </c>
      <c r="F86" s="84" t="s">
        <v>128</v>
      </c>
      <c r="G86" s="10" t="s">
        <v>1</v>
      </c>
      <c r="H86" s="130"/>
      <c r="I86" s="55">
        <v>345802.6</v>
      </c>
      <c r="J86" s="8">
        <v>1</v>
      </c>
      <c r="K86" s="47">
        <f t="shared" si="6"/>
        <v>345802.6</v>
      </c>
      <c r="L86" s="8"/>
      <c r="M86" s="47">
        <f t="shared" si="7"/>
        <v>0</v>
      </c>
      <c r="N86" s="8">
        <v>1</v>
      </c>
      <c r="O86" s="123">
        <f t="shared" si="8"/>
        <v>345802.6</v>
      </c>
      <c r="P86" s="50" t="s">
        <v>840</v>
      </c>
    </row>
    <row r="87" spans="1:16" ht="51" x14ac:dyDescent="0.25">
      <c r="A87" s="8">
        <v>82</v>
      </c>
      <c r="B87" s="8">
        <v>2020711760</v>
      </c>
      <c r="C87" s="91" t="s">
        <v>110</v>
      </c>
      <c r="D87" s="10" t="s">
        <v>574</v>
      </c>
      <c r="E87" s="10" t="s">
        <v>131</v>
      </c>
      <c r="F87" s="84" t="s">
        <v>128</v>
      </c>
      <c r="G87" s="10" t="s">
        <v>1</v>
      </c>
      <c r="H87" s="130"/>
      <c r="I87" s="55">
        <v>5054793.7439999999</v>
      </c>
      <c r="J87" s="8">
        <v>1</v>
      </c>
      <c r="K87" s="47">
        <f t="shared" si="6"/>
        <v>5054793.7439999999</v>
      </c>
      <c r="L87" s="8"/>
      <c r="M87" s="47">
        <f t="shared" si="7"/>
        <v>0</v>
      </c>
      <c r="N87" s="8"/>
      <c r="O87" s="123">
        <f t="shared" si="8"/>
        <v>0</v>
      </c>
      <c r="P87" s="50" t="s">
        <v>840</v>
      </c>
    </row>
    <row r="88" spans="1:16" ht="63.75" x14ac:dyDescent="0.25">
      <c r="A88" s="8">
        <v>83</v>
      </c>
      <c r="B88" s="8">
        <v>2020711765</v>
      </c>
      <c r="C88" s="91" t="s">
        <v>111</v>
      </c>
      <c r="D88" s="10" t="s">
        <v>575</v>
      </c>
      <c r="E88" s="10" t="s">
        <v>131</v>
      </c>
      <c r="F88" s="84" t="s">
        <v>128</v>
      </c>
      <c r="G88" s="10" t="s">
        <v>1</v>
      </c>
      <c r="H88" s="130"/>
      <c r="I88" s="55">
        <v>7226304.7999999998</v>
      </c>
      <c r="J88" s="84"/>
      <c r="K88" s="47">
        <f t="shared" si="6"/>
        <v>0</v>
      </c>
      <c r="L88" s="8">
        <v>1</v>
      </c>
      <c r="M88" s="47">
        <f t="shared" si="7"/>
        <v>7226304.7999999998</v>
      </c>
      <c r="N88" s="8"/>
      <c r="O88" s="123">
        <f t="shared" si="8"/>
        <v>0</v>
      </c>
      <c r="P88" s="50" t="s">
        <v>840</v>
      </c>
    </row>
    <row r="89" spans="1:16" ht="38.25" x14ac:dyDescent="0.25">
      <c r="A89" s="8">
        <v>84</v>
      </c>
      <c r="B89" s="8">
        <v>2021011785</v>
      </c>
      <c r="C89" s="91" t="s">
        <v>112</v>
      </c>
      <c r="D89" s="84" t="s">
        <v>576</v>
      </c>
      <c r="E89" s="10" t="s">
        <v>131</v>
      </c>
      <c r="F89" s="84" t="s">
        <v>129</v>
      </c>
      <c r="G89" s="10" t="s">
        <v>1</v>
      </c>
      <c r="H89" s="130"/>
      <c r="I89" s="55">
        <v>106390.856</v>
      </c>
      <c r="J89" s="8">
        <v>1</v>
      </c>
      <c r="K89" s="47">
        <f t="shared" si="6"/>
        <v>106390.856</v>
      </c>
      <c r="L89" s="8"/>
      <c r="M89" s="47">
        <f t="shared" si="7"/>
        <v>0</v>
      </c>
      <c r="N89" s="8"/>
      <c r="O89" s="123">
        <f t="shared" si="8"/>
        <v>0</v>
      </c>
      <c r="P89" s="50" t="s">
        <v>840</v>
      </c>
    </row>
    <row r="90" spans="1:16" ht="63.75" x14ac:dyDescent="0.25">
      <c r="A90" s="8">
        <v>85</v>
      </c>
      <c r="B90" s="8">
        <v>2020555908</v>
      </c>
      <c r="C90" s="91" t="s">
        <v>113</v>
      </c>
      <c r="D90" s="84" t="s">
        <v>577</v>
      </c>
      <c r="E90" s="10" t="s">
        <v>131</v>
      </c>
      <c r="F90" s="84" t="s">
        <v>130</v>
      </c>
      <c r="G90" s="10" t="s">
        <v>1</v>
      </c>
      <c r="H90" s="130"/>
      <c r="I90" s="55">
        <v>79451863.920000002</v>
      </c>
      <c r="J90" s="84">
        <v>1</v>
      </c>
      <c r="K90" s="47">
        <f t="shared" si="6"/>
        <v>79451863.920000002</v>
      </c>
      <c r="L90" s="8"/>
      <c r="M90" s="47">
        <f t="shared" si="7"/>
        <v>0</v>
      </c>
      <c r="N90" s="8">
        <v>1</v>
      </c>
      <c r="O90" s="123">
        <f t="shared" si="8"/>
        <v>79451863.920000002</v>
      </c>
      <c r="P90" s="50" t="s">
        <v>840</v>
      </c>
    </row>
    <row r="91" spans="1:16" ht="60.6" customHeight="1" x14ac:dyDescent="0.25">
      <c r="A91" s="8">
        <v>86</v>
      </c>
      <c r="B91" s="8">
        <v>2020700216</v>
      </c>
      <c r="C91" s="91" t="s">
        <v>114</v>
      </c>
      <c r="D91" s="84" t="s">
        <v>578</v>
      </c>
      <c r="E91" s="10" t="s">
        <v>131</v>
      </c>
      <c r="F91" s="84" t="s">
        <v>127</v>
      </c>
      <c r="G91" s="10" t="s">
        <v>1</v>
      </c>
      <c r="H91" s="130"/>
      <c r="I91" s="55">
        <v>12856229.672</v>
      </c>
      <c r="J91" s="8">
        <v>1</v>
      </c>
      <c r="K91" s="47">
        <f t="shared" si="6"/>
        <v>12856229.672</v>
      </c>
      <c r="L91" s="8"/>
      <c r="M91" s="47">
        <f t="shared" si="7"/>
        <v>0</v>
      </c>
      <c r="N91" s="8"/>
      <c r="O91" s="123">
        <f t="shared" si="8"/>
        <v>0</v>
      </c>
      <c r="P91" s="50" t="s">
        <v>840</v>
      </c>
    </row>
    <row r="92" spans="1:16" ht="38.25" x14ac:dyDescent="0.25">
      <c r="A92" s="8">
        <v>87</v>
      </c>
      <c r="B92" s="8">
        <v>2021011767</v>
      </c>
      <c r="C92" s="91" t="s">
        <v>115</v>
      </c>
      <c r="D92" s="84">
        <v>3711456241950</v>
      </c>
      <c r="E92" s="10" t="s">
        <v>131</v>
      </c>
      <c r="F92" s="84" t="s">
        <v>134</v>
      </c>
      <c r="G92" s="10" t="s">
        <v>1</v>
      </c>
      <c r="H92" s="130"/>
      <c r="I92" s="55">
        <v>26500.76</v>
      </c>
      <c r="J92" s="8">
        <v>2</v>
      </c>
      <c r="K92" s="47">
        <f t="shared" si="6"/>
        <v>53001.52</v>
      </c>
      <c r="L92" s="8"/>
      <c r="M92" s="47">
        <f t="shared" si="7"/>
        <v>0</v>
      </c>
      <c r="N92" s="8"/>
      <c r="O92" s="123">
        <f t="shared" si="8"/>
        <v>0</v>
      </c>
      <c r="P92" s="50" t="s">
        <v>840</v>
      </c>
    </row>
    <row r="93" spans="1:16" ht="76.5" x14ac:dyDescent="0.25">
      <c r="A93" s="8">
        <v>88</v>
      </c>
      <c r="B93" s="8">
        <v>2060129972</v>
      </c>
      <c r="C93" s="91" t="s">
        <v>117</v>
      </c>
      <c r="D93" s="84" t="s">
        <v>579</v>
      </c>
      <c r="E93" s="10" t="s">
        <v>131</v>
      </c>
      <c r="F93" s="84" t="s">
        <v>134</v>
      </c>
      <c r="G93" s="10" t="s">
        <v>1</v>
      </c>
      <c r="H93" s="130"/>
      <c r="I93" s="55">
        <v>38720842.160000004</v>
      </c>
      <c r="J93" s="8">
        <v>1</v>
      </c>
      <c r="K93" s="47">
        <f t="shared" si="6"/>
        <v>38720842.160000004</v>
      </c>
      <c r="L93" s="8"/>
      <c r="M93" s="47">
        <f t="shared" si="7"/>
        <v>0</v>
      </c>
      <c r="N93" s="8">
        <v>1</v>
      </c>
      <c r="O93" s="123">
        <f t="shared" si="8"/>
        <v>38720842.160000004</v>
      </c>
      <c r="P93" s="21" t="s">
        <v>841</v>
      </c>
    </row>
    <row r="94" spans="1:16" ht="38.25" x14ac:dyDescent="0.25">
      <c r="A94" s="8">
        <v>89</v>
      </c>
      <c r="B94" s="8">
        <v>2000101028</v>
      </c>
      <c r="C94" s="91" t="s">
        <v>118</v>
      </c>
      <c r="D94" s="84">
        <v>3711515303112</v>
      </c>
      <c r="E94" s="10" t="s">
        <v>131</v>
      </c>
      <c r="F94" s="84" t="s">
        <v>134</v>
      </c>
      <c r="G94" s="10" t="s">
        <v>1</v>
      </c>
      <c r="H94" s="130"/>
      <c r="I94" s="55">
        <v>106390.856</v>
      </c>
      <c r="J94" s="8">
        <v>2</v>
      </c>
      <c r="K94" s="47">
        <f t="shared" si="6"/>
        <v>212781.712</v>
      </c>
      <c r="L94" s="8">
        <v>2</v>
      </c>
      <c r="M94" s="47">
        <f t="shared" si="7"/>
        <v>212781.712</v>
      </c>
      <c r="N94" s="8"/>
      <c r="O94" s="123">
        <f t="shared" si="8"/>
        <v>0</v>
      </c>
      <c r="P94" s="50" t="s">
        <v>840</v>
      </c>
    </row>
    <row r="95" spans="1:16" ht="89.25" x14ac:dyDescent="0.25">
      <c r="A95" s="8">
        <v>90</v>
      </c>
      <c r="B95" s="8">
        <v>2060202060</v>
      </c>
      <c r="C95" s="91" t="s">
        <v>119</v>
      </c>
      <c r="D95" s="84" t="s">
        <v>580</v>
      </c>
      <c r="E95" s="10" t="s">
        <v>131</v>
      </c>
      <c r="F95" s="84" t="s">
        <v>128</v>
      </c>
      <c r="G95" s="10" t="s">
        <v>1</v>
      </c>
      <c r="H95" s="130"/>
      <c r="I95" s="55">
        <v>3957662.28</v>
      </c>
      <c r="J95" s="8">
        <v>1</v>
      </c>
      <c r="K95" s="47">
        <f t="shared" si="6"/>
        <v>3957662.28</v>
      </c>
      <c r="L95" s="8"/>
      <c r="M95" s="47">
        <f t="shared" si="7"/>
        <v>0</v>
      </c>
      <c r="N95" s="8">
        <v>1</v>
      </c>
      <c r="O95" s="123">
        <f t="shared" si="8"/>
        <v>3957662.28</v>
      </c>
      <c r="P95" s="50" t="s">
        <v>840</v>
      </c>
    </row>
    <row r="96" spans="1:16" ht="51" x14ac:dyDescent="0.25">
      <c r="A96" s="8">
        <v>91</v>
      </c>
      <c r="B96" s="8">
        <v>2000101029</v>
      </c>
      <c r="C96" s="91" t="s">
        <v>581</v>
      </c>
      <c r="D96" s="84" t="s">
        <v>582</v>
      </c>
      <c r="E96" s="10" t="s">
        <v>131</v>
      </c>
      <c r="F96" s="84" t="s">
        <v>128</v>
      </c>
      <c r="G96" s="10" t="s">
        <v>1</v>
      </c>
      <c r="H96" s="130"/>
      <c r="I96" s="55">
        <v>3352152.2320000003</v>
      </c>
      <c r="J96" s="8"/>
      <c r="K96" s="47">
        <f t="shared" si="6"/>
        <v>0</v>
      </c>
      <c r="L96" s="8">
        <v>1</v>
      </c>
      <c r="M96" s="47">
        <f t="shared" si="7"/>
        <v>3352152.2320000003</v>
      </c>
      <c r="N96" s="8"/>
      <c r="O96" s="123">
        <f t="shared" si="8"/>
        <v>0</v>
      </c>
      <c r="P96" s="50" t="s">
        <v>840</v>
      </c>
    </row>
    <row r="97" spans="1:16" ht="102" x14ac:dyDescent="0.25">
      <c r="A97" s="8">
        <v>92</v>
      </c>
      <c r="B97" s="8">
        <v>2000101030</v>
      </c>
      <c r="C97" s="91" t="s">
        <v>120</v>
      </c>
      <c r="D97" s="84" t="s">
        <v>583</v>
      </c>
      <c r="E97" s="10" t="s">
        <v>131</v>
      </c>
      <c r="F97" s="84" t="s">
        <v>127</v>
      </c>
      <c r="G97" s="10" t="s">
        <v>1</v>
      </c>
      <c r="H97" s="130"/>
      <c r="I97" s="55">
        <v>603228397.20000005</v>
      </c>
      <c r="J97" s="8"/>
      <c r="K97" s="47">
        <f t="shared" si="6"/>
        <v>0</v>
      </c>
      <c r="L97" s="8">
        <v>1</v>
      </c>
      <c r="M97" s="47">
        <f t="shared" si="7"/>
        <v>603228397.20000005</v>
      </c>
      <c r="N97" s="8"/>
      <c r="O97" s="123">
        <f t="shared" si="8"/>
        <v>0</v>
      </c>
      <c r="P97" s="50" t="s">
        <v>840</v>
      </c>
    </row>
    <row r="98" spans="1:16" ht="76.5" x14ac:dyDescent="0.25">
      <c r="A98" s="8">
        <v>93</v>
      </c>
      <c r="B98" s="8">
        <v>2000101031</v>
      </c>
      <c r="C98" s="91" t="s">
        <v>121</v>
      </c>
      <c r="D98" s="84">
        <v>1815757</v>
      </c>
      <c r="E98" s="10" t="s">
        <v>131</v>
      </c>
      <c r="F98" s="84" t="s">
        <v>134</v>
      </c>
      <c r="G98" s="10" t="s">
        <v>1</v>
      </c>
      <c r="H98" s="130"/>
      <c r="I98" s="55">
        <v>163174874.72</v>
      </c>
      <c r="J98" s="8"/>
      <c r="K98" s="47">
        <f t="shared" si="6"/>
        <v>0</v>
      </c>
      <c r="L98" s="8">
        <v>1</v>
      </c>
      <c r="M98" s="47">
        <f t="shared" si="7"/>
        <v>163174874.72</v>
      </c>
      <c r="N98" s="8"/>
      <c r="O98" s="123">
        <f t="shared" si="8"/>
        <v>0</v>
      </c>
      <c r="P98" s="50" t="s">
        <v>840</v>
      </c>
    </row>
    <row r="99" spans="1:16" ht="51" x14ac:dyDescent="0.25">
      <c r="A99" s="8">
        <v>94</v>
      </c>
      <c r="B99" s="84">
        <v>2020522277</v>
      </c>
      <c r="C99" s="91" t="s">
        <v>277</v>
      </c>
      <c r="D99" s="84">
        <v>99500006572</v>
      </c>
      <c r="E99" s="8" t="s">
        <v>361</v>
      </c>
      <c r="F99" s="84" t="s">
        <v>365</v>
      </c>
      <c r="G99" s="8" t="s">
        <v>1</v>
      </c>
      <c r="H99" s="130"/>
      <c r="I99" s="133">
        <v>588.23529411764707</v>
      </c>
      <c r="J99" s="84"/>
      <c r="K99" s="47">
        <f t="shared" si="6"/>
        <v>0</v>
      </c>
      <c r="L99" s="8"/>
      <c r="M99" s="109">
        <f t="shared" si="7"/>
        <v>0</v>
      </c>
      <c r="N99" s="123">
        <v>1</v>
      </c>
      <c r="O99" s="123">
        <f t="shared" si="8"/>
        <v>588.23529411764707</v>
      </c>
      <c r="P99" s="8"/>
    </row>
    <row r="100" spans="1:16" ht="58.35" customHeight="1" x14ac:dyDescent="0.25">
      <c r="A100" s="8">
        <v>95</v>
      </c>
      <c r="B100" s="84">
        <v>2060122260</v>
      </c>
      <c r="C100" s="91" t="s">
        <v>279</v>
      </c>
      <c r="D100" s="119" t="s">
        <v>584</v>
      </c>
      <c r="E100" s="8" t="s">
        <v>361</v>
      </c>
      <c r="F100" s="84" t="s">
        <v>365</v>
      </c>
      <c r="G100" s="8" t="s">
        <v>1</v>
      </c>
      <c r="H100" s="130"/>
      <c r="I100" s="133">
        <v>658.58823529411768</v>
      </c>
      <c r="J100" s="84"/>
      <c r="K100" s="47">
        <f t="shared" si="6"/>
        <v>0</v>
      </c>
      <c r="L100" s="8">
        <v>1</v>
      </c>
      <c r="M100" s="109">
        <f t="shared" si="7"/>
        <v>658.58823529411768</v>
      </c>
      <c r="N100" s="123"/>
      <c r="O100" s="123">
        <f t="shared" si="8"/>
        <v>0</v>
      </c>
      <c r="P100" s="8"/>
    </row>
    <row r="101" spans="1:16" ht="51" x14ac:dyDescent="0.25">
      <c r="A101" s="8">
        <v>96</v>
      </c>
      <c r="B101" s="84">
        <v>2060122262</v>
      </c>
      <c r="C101" s="91" t="s">
        <v>281</v>
      </c>
      <c r="D101" s="84">
        <v>99500009327</v>
      </c>
      <c r="E101" s="8" t="s">
        <v>361</v>
      </c>
      <c r="F101" s="84" t="s">
        <v>365</v>
      </c>
      <c r="G101" s="8" t="s">
        <v>1</v>
      </c>
      <c r="H101" s="130">
        <v>588</v>
      </c>
      <c r="I101" s="133">
        <f>H101*26000</f>
        <v>15288000</v>
      </c>
      <c r="J101" s="84">
        <v>1</v>
      </c>
      <c r="K101" s="47">
        <f t="shared" si="6"/>
        <v>15288000</v>
      </c>
      <c r="L101" s="8"/>
      <c r="M101" s="109">
        <f t="shared" si="7"/>
        <v>0</v>
      </c>
      <c r="N101" s="123">
        <v>1</v>
      </c>
      <c r="O101" s="123">
        <f t="shared" si="8"/>
        <v>15288000</v>
      </c>
      <c r="P101" s="8"/>
    </row>
    <row r="102" spans="1:16" ht="51" x14ac:dyDescent="0.25">
      <c r="A102" s="8">
        <v>97</v>
      </c>
      <c r="B102" s="84">
        <v>2060122263</v>
      </c>
      <c r="C102" s="91" t="s">
        <v>283</v>
      </c>
      <c r="D102" s="84">
        <v>6557036010</v>
      </c>
      <c r="E102" s="8" t="s">
        <v>361</v>
      </c>
      <c r="F102" s="84" t="s">
        <v>365</v>
      </c>
      <c r="G102" s="8" t="s">
        <v>1</v>
      </c>
      <c r="H102" s="130"/>
      <c r="I102" s="133">
        <v>588.23529411764707</v>
      </c>
      <c r="J102" s="84"/>
      <c r="K102" s="47">
        <f t="shared" si="6"/>
        <v>0</v>
      </c>
      <c r="L102" s="8"/>
      <c r="M102" s="109">
        <f t="shared" si="7"/>
        <v>0</v>
      </c>
      <c r="N102" s="123">
        <v>2</v>
      </c>
      <c r="O102" s="123">
        <f t="shared" si="8"/>
        <v>1176.4705882352941</v>
      </c>
      <c r="P102" s="8"/>
    </row>
    <row r="103" spans="1:16" ht="51" x14ac:dyDescent="0.25">
      <c r="A103" s="8">
        <v>98</v>
      </c>
      <c r="B103" s="84">
        <v>2060122264</v>
      </c>
      <c r="C103" s="91" t="s">
        <v>285</v>
      </c>
      <c r="D103" s="84">
        <v>6557005010</v>
      </c>
      <c r="E103" s="8" t="s">
        <v>361</v>
      </c>
      <c r="F103" s="84" t="s">
        <v>365</v>
      </c>
      <c r="G103" s="8" t="s">
        <v>1</v>
      </c>
      <c r="H103" s="130"/>
      <c r="I103" s="133">
        <v>588.23529411764707</v>
      </c>
      <c r="J103" s="84"/>
      <c r="K103" s="47">
        <f t="shared" si="6"/>
        <v>0</v>
      </c>
      <c r="L103" s="8"/>
      <c r="M103" s="109">
        <f t="shared" si="7"/>
        <v>0</v>
      </c>
      <c r="N103" s="123">
        <v>2</v>
      </c>
      <c r="O103" s="123">
        <f t="shared" si="8"/>
        <v>1176.4705882352941</v>
      </c>
      <c r="P103" s="8"/>
    </row>
    <row r="104" spans="1:16" ht="51" x14ac:dyDescent="0.25">
      <c r="A104" s="8">
        <v>99</v>
      </c>
      <c r="B104" s="84">
        <v>2060122265</v>
      </c>
      <c r="C104" s="91" t="s">
        <v>287</v>
      </c>
      <c r="D104" s="84">
        <v>6557018010</v>
      </c>
      <c r="E104" s="8" t="s">
        <v>361</v>
      </c>
      <c r="F104" s="84" t="s">
        <v>365</v>
      </c>
      <c r="G104" s="8" t="s">
        <v>1</v>
      </c>
      <c r="H104" s="130"/>
      <c r="I104" s="133">
        <v>588.23529411764707</v>
      </c>
      <c r="J104" s="84"/>
      <c r="K104" s="47">
        <f t="shared" si="6"/>
        <v>0</v>
      </c>
      <c r="L104" s="8"/>
      <c r="M104" s="109">
        <f t="shared" si="7"/>
        <v>0</v>
      </c>
      <c r="N104" s="123">
        <v>2</v>
      </c>
      <c r="O104" s="123">
        <f t="shared" si="8"/>
        <v>1176.4705882352941</v>
      </c>
      <c r="P104" s="8"/>
    </row>
    <row r="105" spans="1:16" ht="51" x14ac:dyDescent="0.25">
      <c r="A105" s="8">
        <v>100</v>
      </c>
      <c r="B105" s="84">
        <v>2060122273</v>
      </c>
      <c r="C105" s="91" t="s">
        <v>289</v>
      </c>
      <c r="D105" s="119" t="s">
        <v>585</v>
      </c>
      <c r="E105" s="8" t="s">
        <v>361</v>
      </c>
      <c r="F105" s="84" t="s">
        <v>365</v>
      </c>
      <c r="G105" s="8" t="s">
        <v>1</v>
      </c>
      <c r="H105" s="130"/>
      <c r="I105" s="133">
        <v>588.23529411764707</v>
      </c>
      <c r="J105" s="84"/>
      <c r="K105" s="47">
        <f t="shared" si="6"/>
        <v>0</v>
      </c>
      <c r="L105" s="8"/>
      <c r="M105" s="109">
        <f t="shared" si="7"/>
        <v>0</v>
      </c>
      <c r="N105" s="123">
        <v>2</v>
      </c>
      <c r="O105" s="123">
        <f t="shared" si="8"/>
        <v>1176.4705882352941</v>
      </c>
      <c r="P105" s="8"/>
    </row>
    <row r="106" spans="1:16" ht="51" x14ac:dyDescent="0.25">
      <c r="A106" s="8">
        <v>101</v>
      </c>
      <c r="B106" s="84">
        <v>2060122274</v>
      </c>
      <c r="C106" s="91" t="s">
        <v>291</v>
      </c>
      <c r="D106" s="119" t="s">
        <v>586</v>
      </c>
      <c r="E106" s="8" t="s">
        <v>361</v>
      </c>
      <c r="F106" s="84" t="s">
        <v>365</v>
      </c>
      <c r="G106" s="8" t="s">
        <v>1</v>
      </c>
      <c r="H106" s="130"/>
      <c r="I106" s="133">
        <v>588.23529411764707</v>
      </c>
      <c r="J106" s="84"/>
      <c r="K106" s="47">
        <f t="shared" si="6"/>
        <v>0</v>
      </c>
      <c r="L106" s="8"/>
      <c r="M106" s="109">
        <f t="shared" si="7"/>
        <v>0</v>
      </c>
      <c r="N106" s="123">
        <v>2</v>
      </c>
      <c r="O106" s="123">
        <f t="shared" si="8"/>
        <v>1176.4705882352941</v>
      </c>
      <c r="P106" s="8"/>
    </row>
    <row r="107" spans="1:16" ht="51" x14ac:dyDescent="0.25">
      <c r="A107" s="8">
        <v>102</v>
      </c>
      <c r="B107" s="84">
        <v>2060122275</v>
      </c>
      <c r="C107" s="91" t="s">
        <v>292</v>
      </c>
      <c r="D107" s="84">
        <v>99500009586</v>
      </c>
      <c r="E107" s="8" t="s">
        <v>361</v>
      </c>
      <c r="F107" s="84" t="s">
        <v>365</v>
      </c>
      <c r="G107" s="8" t="s">
        <v>1</v>
      </c>
      <c r="H107" s="130"/>
      <c r="I107" s="133">
        <v>588.23529411764707</v>
      </c>
      <c r="J107" s="84"/>
      <c r="K107" s="47">
        <f t="shared" si="6"/>
        <v>0</v>
      </c>
      <c r="L107" s="8"/>
      <c r="M107" s="109">
        <f t="shared" si="7"/>
        <v>0</v>
      </c>
      <c r="N107" s="123">
        <v>2</v>
      </c>
      <c r="O107" s="123">
        <f t="shared" si="8"/>
        <v>1176.4705882352941</v>
      </c>
      <c r="P107" s="8"/>
    </row>
    <row r="108" spans="1:16" ht="51" x14ac:dyDescent="0.25">
      <c r="A108" s="8">
        <v>103</v>
      </c>
      <c r="B108" s="84">
        <v>2060122290</v>
      </c>
      <c r="C108" s="91" t="s">
        <v>294</v>
      </c>
      <c r="D108" s="84" t="s">
        <v>427</v>
      </c>
      <c r="E108" s="10" t="s">
        <v>655</v>
      </c>
      <c r="F108" s="84" t="s">
        <v>365</v>
      </c>
      <c r="G108" s="8" t="s">
        <v>1</v>
      </c>
      <c r="H108" s="130">
        <v>1154.14023529412</v>
      </c>
      <c r="I108" s="154">
        <f>H108*26000</f>
        <v>30007646.117647119</v>
      </c>
      <c r="J108" s="84">
        <v>1</v>
      </c>
      <c r="K108" s="47">
        <f t="shared" si="6"/>
        <v>30007646.117647119</v>
      </c>
      <c r="L108" s="8">
        <v>1</v>
      </c>
      <c r="M108" s="109">
        <f t="shared" si="7"/>
        <v>30007646.117647119</v>
      </c>
      <c r="N108" s="123">
        <v>2</v>
      </c>
      <c r="O108" s="123">
        <f t="shared" si="8"/>
        <v>60015292.235294238</v>
      </c>
      <c r="P108" s="8"/>
    </row>
    <row r="109" spans="1:16" ht="51" x14ac:dyDescent="0.25">
      <c r="A109" s="8">
        <v>104</v>
      </c>
      <c r="B109" s="84">
        <v>2060122294</v>
      </c>
      <c r="C109" s="91" t="s">
        <v>296</v>
      </c>
      <c r="D109" s="84">
        <v>65600001175</v>
      </c>
      <c r="E109" s="8" t="s">
        <v>361</v>
      </c>
      <c r="F109" s="84" t="s">
        <v>365</v>
      </c>
      <c r="G109" s="8" t="s">
        <v>1</v>
      </c>
      <c r="H109" s="130"/>
      <c r="I109" s="133">
        <v>945.00000000000011</v>
      </c>
      <c r="J109" s="84"/>
      <c r="K109" s="47">
        <f t="shared" si="6"/>
        <v>0</v>
      </c>
      <c r="L109" s="8"/>
      <c r="M109" s="109">
        <f t="shared" si="7"/>
        <v>0</v>
      </c>
      <c r="N109" s="123">
        <v>1</v>
      </c>
      <c r="O109" s="123">
        <f t="shared" si="8"/>
        <v>945.00000000000011</v>
      </c>
      <c r="P109" s="8"/>
    </row>
    <row r="110" spans="1:16" ht="51" x14ac:dyDescent="0.25">
      <c r="A110" s="8">
        <v>105</v>
      </c>
      <c r="B110" s="84">
        <v>2060122296</v>
      </c>
      <c r="C110" s="91" t="s">
        <v>298</v>
      </c>
      <c r="D110" s="84">
        <v>66200009288</v>
      </c>
      <c r="E110" s="8" t="s">
        <v>361</v>
      </c>
      <c r="F110" s="84" t="s">
        <v>365</v>
      </c>
      <c r="G110" s="8" t="s">
        <v>1</v>
      </c>
      <c r="H110" s="130"/>
      <c r="I110" s="133">
        <v>945.00000000000011</v>
      </c>
      <c r="J110" s="84"/>
      <c r="K110" s="47">
        <f t="shared" si="6"/>
        <v>0</v>
      </c>
      <c r="L110" s="8"/>
      <c r="M110" s="109">
        <f t="shared" si="7"/>
        <v>0</v>
      </c>
      <c r="N110" s="123">
        <v>1</v>
      </c>
      <c r="O110" s="123">
        <f t="shared" si="8"/>
        <v>945.00000000000011</v>
      </c>
      <c r="P110" s="8"/>
    </row>
    <row r="111" spans="1:16" ht="51" x14ac:dyDescent="0.25">
      <c r="A111" s="8">
        <v>106</v>
      </c>
      <c r="B111" s="84">
        <v>2060122309</v>
      </c>
      <c r="C111" s="91" t="s">
        <v>300</v>
      </c>
      <c r="D111" s="84" t="s">
        <v>587</v>
      </c>
      <c r="E111" s="8" t="s">
        <v>361</v>
      </c>
      <c r="F111" s="84" t="s">
        <v>365</v>
      </c>
      <c r="G111" s="8" t="s">
        <v>1</v>
      </c>
      <c r="H111" s="130"/>
      <c r="I111" s="133">
        <v>945.00000000000011</v>
      </c>
      <c r="J111" s="84"/>
      <c r="K111" s="47">
        <f t="shared" si="6"/>
        <v>0</v>
      </c>
      <c r="L111" s="8"/>
      <c r="M111" s="109">
        <f t="shared" si="7"/>
        <v>0</v>
      </c>
      <c r="N111" s="123">
        <v>1</v>
      </c>
      <c r="O111" s="123">
        <f t="shared" si="8"/>
        <v>945.00000000000011</v>
      </c>
      <c r="P111" s="8"/>
    </row>
    <row r="112" spans="1:16" ht="51" x14ac:dyDescent="0.25">
      <c r="A112" s="8">
        <v>107</v>
      </c>
      <c r="B112" s="84">
        <v>2060122313</v>
      </c>
      <c r="C112" s="91" t="s">
        <v>302</v>
      </c>
      <c r="D112" s="84">
        <v>6519031660</v>
      </c>
      <c r="E112" s="8" t="s">
        <v>361</v>
      </c>
      <c r="F112" s="84" t="s">
        <v>365</v>
      </c>
      <c r="G112" s="8" t="s">
        <v>1</v>
      </c>
      <c r="H112" s="130"/>
      <c r="I112" s="133">
        <v>945.00000000000011</v>
      </c>
      <c r="J112" s="84"/>
      <c r="K112" s="47">
        <f t="shared" si="6"/>
        <v>0</v>
      </c>
      <c r="L112" s="8"/>
      <c r="M112" s="109">
        <f t="shared" si="7"/>
        <v>0</v>
      </c>
      <c r="N112" s="123">
        <v>1</v>
      </c>
      <c r="O112" s="123">
        <f t="shared" si="8"/>
        <v>945.00000000000011</v>
      </c>
      <c r="P112" s="8"/>
    </row>
    <row r="113" spans="1:16" ht="51" x14ac:dyDescent="0.25">
      <c r="A113" s="8">
        <v>108</v>
      </c>
      <c r="B113" s="84">
        <v>2060122315</v>
      </c>
      <c r="C113" s="91" t="s">
        <v>303</v>
      </c>
      <c r="D113" s="84">
        <v>99000001196</v>
      </c>
      <c r="E113" s="8" t="s">
        <v>361</v>
      </c>
      <c r="F113" s="84" t="s">
        <v>365</v>
      </c>
      <c r="G113" s="8" t="s">
        <v>1</v>
      </c>
      <c r="H113" s="130"/>
      <c r="I113" s="133">
        <v>588.23529411764707</v>
      </c>
      <c r="J113" s="84"/>
      <c r="K113" s="47">
        <f t="shared" si="6"/>
        <v>0</v>
      </c>
      <c r="L113" s="8">
        <v>1</v>
      </c>
      <c r="M113" s="109">
        <f t="shared" si="7"/>
        <v>588.23529411764707</v>
      </c>
      <c r="N113" s="123"/>
      <c r="O113" s="123">
        <f t="shared" si="8"/>
        <v>0</v>
      </c>
      <c r="P113" s="8"/>
    </row>
    <row r="114" spans="1:16" ht="51" x14ac:dyDescent="0.25">
      <c r="A114" s="8">
        <v>109</v>
      </c>
      <c r="B114" s="84">
        <v>2070322259</v>
      </c>
      <c r="C114" s="91" t="s">
        <v>304</v>
      </c>
      <c r="D114" s="84">
        <v>99500011085</v>
      </c>
      <c r="E114" s="8" t="s">
        <v>361</v>
      </c>
      <c r="F114" s="84" t="s">
        <v>365</v>
      </c>
      <c r="G114" s="8" t="s">
        <v>1</v>
      </c>
      <c r="H114" s="130"/>
      <c r="I114" s="133">
        <v>117.64705882352942</v>
      </c>
      <c r="J114" s="84"/>
      <c r="K114" s="47">
        <f t="shared" si="6"/>
        <v>0</v>
      </c>
      <c r="L114" s="8">
        <v>1</v>
      </c>
      <c r="M114" s="109">
        <f t="shared" si="7"/>
        <v>117.64705882352942</v>
      </c>
      <c r="N114" s="123"/>
      <c r="O114" s="123">
        <f t="shared" si="8"/>
        <v>0</v>
      </c>
      <c r="P114" s="8"/>
    </row>
    <row r="115" spans="1:16" ht="63.75" x14ac:dyDescent="0.25">
      <c r="A115" s="8">
        <v>110</v>
      </c>
      <c r="B115" s="84" t="s">
        <v>274</v>
      </c>
      <c r="C115" s="91" t="s">
        <v>305</v>
      </c>
      <c r="D115" s="84" t="s">
        <v>595</v>
      </c>
      <c r="E115" s="8" t="s">
        <v>361</v>
      </c>
      <c r="F115" s="84" t="s">
        <v>365</v>
      </c>
      <c r="G115" s="8" t="s">
        <v>1</v>
      </c>
      <c r="H115" s="130"/>
      <c r="I115" s="8"/>
      <c r="J115" s="84"/>
      <c r="K115" s="47">
        <f t="shared" si="6"/>
        <v>0</v>
      </c>
      <c r="L115" s="8">
        <v>1</v>
      </c>
      <c r="M115" s="109">
        <f t="shared" si="7"/>
        <v>0</v>
      </c>
      <c r="N115" s="123"/>
      <c r="O115" s="123">
        <f t="shared" si="8"/>
        <v>0</v>
      </c>
      <c r="P115" s="8"/>
    </row>
    <row r="116" spans="1:16" ht="63.75" x14ac:dyDescent="0.25">
      <c r="A116" s="8">
        <v>111</v>
      </c>
      <c r="B116" s="84" t="s">
        <v>274</v>
      </c>
      <c r="C116" s="91" t="s">
        <v>306</v>
      </c>
      <c r="D116" s="84" t="s">
        <v>596</v>
      </c>
      <c r="E116" s="8" t="s">
        <v>361</v>
      </c>
      <c r="F116" s="84" t="s">
        <v>366</v>
      </c>
      <c r="G116" s="8" t="s">
        <v>1</v>
      </c>
      <c r="H116" s="130"/>
      <c r="I116" s="8"/>
      <c r="J116" s="84"/>
      <c r="K116" s="47">
        <f t="shared" si="6"/>
        <v>0</v>
      </c>
      <c r="L116" s="8"/>
      <c r="M116" s="109">
        <f t="shared" si="7"/>
        <v>0</v>
      </c>
      <c r="N116" s="123">
        <v>1</v>
      </c>
      <c r="O116" s="123">
        <f t="shared" si="8"/>
        <v>0</v>
      </c>
      <c r="P116" s="8"/>
    </row>
    <row r="117" spans="1:16" ht="51" x14ac:dyDescent="0.25">
      <c r="A117" s="8">
        <v>112</v>
      </c>
      <c r="B117" s="84">
        <v>2000101114</v>
      </c>
      <c r="C117" s="91" t="s">
        <v>307</v>
      </c>
      <c r="D117" s="84">
        <v>132960</v>
      </c>
      <c r="E117" s="8" t="s">
        <v>361</v>
      </c>
      <c r="F117" s="84" t="s">
        <v>239</v>
      </c>
      <c r="G117" s="8" t="s">
        <v>1</v>
      </c>
      <c r="H117" s="130"/>
      <c r="I117" s="8"/>
      <c r="J117" s="84"/>
      <c r="K117" s="47">
        <f t="shared" si="6"/>
        <v>0</v>
      </c>
      <c r="L117" s="8">
        <v>1</v>
      </c>
      <c r="M117" s="109">
        <f t="shared" si="7"/>
        <v>0</v>
      </c>
      <c r="N117" s="123">
        <v>1</v>
      </c>
      <c r="O117" s="123">
        <f t="shared" si="8"/>
        <v>0</v>
      </c>
      <c r="P117" s="8"/>
    </row>
    <row r="118" spans="1:16" ht="51" x14ac:dyDescent="0.25">
      <c r="A118" s="8">
        <v>113</v>
      </c>
      <c r="B118" s="84" t="s">
        <v>274</v>
      </c>
      <c r="C118" s="91" t="s">
        <v>308</v>
      </c>
      <c r="D118" s="84">
        <v>65410002779</v>
      </c>
      <c r="E118" s="8" t="s">
        <v>361</v>
      </c>
      <c r="F118" s="84" t="s">
        <v>159</v>
      </c>
      <c r="G118" s="8" t="s">
        <v>1</v>
      </c>
      <c r="H118" s="130"/>
      <c r="I118" s="8"/>
      <c r="J118" s="84"/>
      <c r="K118" s="47">
        <f t="shared" si="6"/>
        <v>0</v>
      </c>
      <c r="L118" s="8"/>
      <c r="M118" s="109">
        <f t="shared" si="7"/>
        <v>0</v>
      </c>
      <c r="N118" s="123">
        <v>1</v>
      </c>
      <c r="O118" s="123">
        <f t="shared" si="8"/>
        <v>0</v>
      </c>
      <c r="P118" s="8"/>
    </row>
    <row r="119" spans="1:16" ht="51" x14ac:dyDescent="0.25">
      <c r="A119" s="8">
        <v>114</v>
      </c>
      <c r="B119" s="84" t="s">
        <v>274</v>
      </c>
      <c r="C119" s="91" t="s">
        <v>309</v>
      </c>
      <c r="D119" s="84" t="s">
        <v>588</v>
      </c>
      <c r="E119" s="8" t="s">
        <v>361</v>
      </c>
      <c r="F119" s="84" t="s">
        <v>367</v>
      </c>
      <c r="G119" s="8" t="s">
        <v>1</v>
      </c>
      <c r="H119" s="130"/>
      <c r="I119" s="8"/>
      <c r="J119" s="84"/>
      <c r="K119" s="47">
        <f t="shared" si="6"/>
        <v>0</v>
      </c>
      <c r="L119" s="8">
        <v>1</v>
      </c>
      <c r="M119" s="109">
        <f t="shared" si="7"/>
        <v>0</v>
      </c>
      <c r="N119" s="123">
        <v>1</v>
      </c>
      <c r="O119" s="123">
        <f t="shared" si="8"/>
        <v>0</v>
      </c>
      <c r="P119" s="8"/>
    </row>
    <row r="120" spans="1:16" ht="51" x14ac:dyDescent="0.25">
      <c r="A120" s="8">
        <v>115</v>
      </c>
      <c r="B120" s="84" t="s">
        <v>274</v>
      </c>
      <c r="C120" s="91" t="s">
        <v>310</v>
      </c>
      <c r="D120" s="84">
        <v>1753445011</v>
      </c>
      <c r="E120" s="8" t="s">
        <v>361</v>
      </c>
      <c r="F120" s="84" t="s">
        <v>368</v>
      </c>
      <c r="G120" s="8" t="s">
        <v>1</v>
      </c>
      <c r="H120" s="130"/>
      <c r="I120" s="8"/>
      <c r="J120" s="84"/>
      <c r="K120" s="47">
        <f t="shared" si="6"/>
        <v>0</v>
      </c>
      <c r="L120" s="8"/>
      <c r="M120" s="109">
        <f t="shared" si="7"/>
        <v>0</v>
      </c>
      <c r="N120" s="123">
        <v>1</v>
      </c>
      <c r="O120" s="123">
        <f t="shared" si="8"/>
        <v>0</v>
      </c>
      <c r="P120" s="8"/>
    </row>
    <row r="121" spans="1:16" ht="51" x14ac:dyDescent="0.25">
      <c r="A121" s="8">
        <v>116</v>
      </c>
      <c r="B121" s="84" t="s">
        <v>274</v>
      </c>
      <c r="C121" s="91" t="s">
        <v>598</v>
      </c>
      <c r="D121" s="119" t="s">
        <v>599</v>
      </c>
      <c r="E121" s="8" t="s">
        <v>361</v>
      </c>
      <c r="F121" s="84" t="s">
        <v>365</v>
      </c>
      <c r="G121" s="8" t="s">
        <v>1</v>
      </c>
      <c r="H121" s="130"/>
      <c r="I121" s="8"/>
      <c r="J121" s="84"/>
      <c r="K121" s="47">
        <f t="shared" si="6"/>
        <v>0</v>
      </c>
      <c r="L121" s="8"/>
      <c r="M121" s="109">
        <f t="shared" si="7"/>
        <v>0</v>
      </c>
      <c r="N121" s="123">
        <v>1</v>
      </c>
      <c r="O121" s="123">
        <f t="shared" si="8"/>
        <v>0</v>
      </c>
      <c r="P121" s="8"/>
    </row>
    <row r="122" spans="1:16" ht="51" x14ac:dyDescent="0.25">
      <c r="A122" s="8">
        <v>117</v>
      </c>
      <c r="B122" s="84">
        <v>2020500043</v>
      </c>
      <c r="C122" s="91" t="s">
        <v>311</v>
      </c>
      <c r="D122" s="119" t="s">
        <v>589</v>
      </c>
      <c r="E122" s="10" t="s">
        <v>655</v>
      </c>
      <c r="F122" s="84" t="s">
        <v>365</v>
      </c>
      <c r="G122" s="8" t="s">
        <v>1</v>
      </c>
      <c r="H122" s="134">
        <v>362.74509803921569</v>
      </c>
      <c r="I122" s="54">
        <f>H122*26000</f>
        <v>9431372.5490196086</v>
      </c>
      <c r="J122" s="84"/>
      <c r="K122" s="47">
        <f t="shared" si="6"/>
        <v>0</v>
      </c>
      <c r="L122" s="8">
        <v>1</v>
      </c>
      <c r="M122" s="109">
        <f t="shared" si="7"/>
        <v>9431372.5490196086</v>
      </c>
      <c r="N122" s="123"/>
      <c r="O122" s="123">
        <f t="shared" si="8"/>
        <v>0</v>
      </c>
      <c r="P122" s="8"/>
    </row>
    <row r="123" spans="1:16" ht="51" x14ac:dyDescent="0.25">
      <c r="A123" s="8">
        <v>118</v>
      </c>
      <c r="B123" s="84">
        <v>2020500044</v>
      </c>
      <c r="C123" s="91" t="s">
        <v>312</v>
      </c>
      <c r="D123" s="84">
        <v>65570009203</v>
      </c>
      <c r="E123" s="10" t="s">
        <v>655</v>
      </c>
      <c r="F123" s="84" t="s">
        <v>365</v>
      </c>
      <c r="G123" s="8" t="s">
        <v>1</v>
      </c>
      <c r="H123" s="134">
        <v>1511.7647058823529</v>
      </c>
      <c r="I123" s="54">
        <f>H123*26000</f>
        <v>39305882.352941178</v>
      </c>
      <c r="J123" s="84"/>
      <c r="K123" s="47">
        <f t="shared" si="6"/>
        <v>0</v>
      </c>
      <c r="L123" s="8">
        <v>1</v>
      </c>
      <c r="M123" s="109">
        <f t="shared" si="7"/>
        <v>39305882.352941178</v>
      </c>
      <c r="N123" s="123"/>
      <c r="O123" s="123">
        <f t="shared" si="8"/>
        <v>0</v>
      </c>
      <c r="P123" s="8"/>
    </row>
    <row r="124" spans="1:16" ht="51" x14ac:dyDescent="0.25">
      <c r="A124" s="8">
        <v>119</v>
      </c>
      <c r="B124" s="84" t="s">
        <v>274</v>
      </c>
      <c r="C124" s="91" t="s">
        <v>660</v>
      </c>
      <c r="D124" s="119" t="s">
        <v>590</v>
      </c>
      <c r="E124" s="8" t="s">
        <v>361</v>
      </c>
      <c r="F124" s="84" t="s">
        <v>365</v>
      </c>
      <c r="G124" s="8" t="s">
        <v>1</v>
      </c>
      <c r="H124" s="130"/>
      <c r="I124" s="54"/>
      <c r="J124" s="84"/>
      <c r="K124" s="47">
        <f t="shared" si="6"/>
        <v>0</v>
      </c>
      <c r="L124" s="8"/>
      <c r="M124" s="109">
        <f t="shared" si="7"/>
        <v>0</v>
      </c>
      <c r="N124" s="123">
        <v>1</v>
      </c>
      <c r="O124" s="123">
        <f t="shared" si="8"/>
        <v>0</v>
      </c>
      <c r="P124" s="8"/>
    </row>
    <row r="125" spans="1:16" ht="51" x14ac:dyDescent="0.25">
      <c r="A125" s="8">
        <v>120</v>
      </c>
      <c r="B125" s="84">
        <v>2060118733</v>
      </c>
      <c r="C125" s="91" t="s">
        <v>313</v>
      </c>
      <c r="D125" s="84">
        <v>99500010613</v>
      </c>
      <c r="E125" s="10" t="s">
        <v>655</v>
      </c>
      <c r="F125" s="84" t="s">
        <v>365</v>
      </c>
      <c r="G125" s="8" t="s">
        <v>1</v>
      </c>
      <c r="H125" s="130">
        <v>666.36274509803923</v>
      </c>
      <c r="I125" s="54">
        <f>H125*26000</f>
        <v>17325431.37254902</v>
      </c>
      <c r="J125" s="84"/>
      <c r="K125" s="47">
        <f t="shared" si="6"/>
        <v>0</v>
      </c>
      <c r="L125" s="8">
        <v>1</v>
      </c>
      <c r="M125" s="109">
        <f t="shared" si="7"/>
        <v>17325431.37254902</v>
      </c>
      <c r="N125" s="123">
        <v>1</v>
      </c>
      <c r="O125" s="123">
        <f t="shared" si="8"/>
        <v>17325431.37254902</v>
      </c>
      <c r="P125" s="8"/>
    </row>
    <row r="126" spans="1:16" ht="51" x14ac:dyDescent="0.25">
      <c r="A126" s="8">
        <v>121</v>
      </c>
      <c r="B126" s="84" t="s">
        <v>274</v>
      </c>
      <c r="C126" s="91" t="s">
        <v>314</v>
      </c>
      <c r="D126" s="84">
        <v>99500012147</v>
      </c>
      <c r="E126" s="8" t="s">
        <v>361</v>
      </c>
      <c r="F126" s="84" t="s">
        <v>365</v>
      </c>
      <c r="G126" s="8" t="s">
        <v>1</v>
      </c>
      <c r="H126" s="130"/>
      <c r="I126" s="8"/>
      <c r="J126" s="84"/>
      <c r="K126" s="47">
        <f t="shared" si="6"/>
        <v>0</v>
      </c>
      <c r="L126" s="8"/>
      <c r="M126" s="109">
        <f t="shared" si="7"/>
        <v>0</v>
      </c>
      <c r="N126" s="8">
        <v>1</v>
      </c>
      <c r="O126" s="123">
        <f t="shared" si="8"/>
        <v>0</v>
      </c>
      <c r="P126" s="8"/>
    </row>
    <row r="127" spans="1:16" ht="51" x14ac:dyDescent="0.25">
      <c r="A127" s="8">
        <v>122</v>
      </c>
      <c r="B127" s="84" t="s">
        <v>274</v>
      </c>
      <c r="C127" s="91" t="s">
        <v>315</v>
      </c>
      <c r="D127" s="84">
        <v>60900009405</v>
      </c>
      <c r="E127" s="8" t="s">
        <v>361</v>
      </c>
      <c r="F127" s="84" t="s">
        <v>365</v>
      </c>
      <c r="G127" s="8" t="s">
        <v>1</v>
      </c>
      <c r="H127" s="130"/>
      <c r="I127" s="8"/>
      <c r="J127" s="84"/>
      <c r="K127" s="47">
        <f t="shared" si="6"/>
        <v>0</v>
      </c>
      <c r="L127" s="8"/>
      <c r="M127" s="109">
        <f t="shared" si="7"/>
        <v>0</v>
      </c>
      <c r="N127" s="8">
        <v>1</v>
      </c>
      <c r="O127" s="123">
        <f t="shared" si="8"/>
        <v>0</v>
      </c>
      <c r="P127" s="8"/>
    </row>
    <row r="128" spans="1:16" ht="51" x14ac:dyDescent="0.25">
      <c r="A128" s="8">
        <v>123</v>
      </c>
      <c r="B128" s="84" t="s">
        <v>274</v>
      </c>
      <c r="C128" s="91" t="s">
        <v>316</v>
      </c>
      <c r="D128" s="84">
        <v>99500007388</v>
      </c>
      <c r="E128" s="8" t="s">
        <v>361</v>
      </c>
      <c r="F128" s="84" t="s">
        <v>365</v>
      </c>
      <c r="G128" s="8" t="s">
        <v>1</v>
      </c>
      <c r="H128" s="130"/>
      <c r="I128" s="8"/>
      <c r="J128" s="84"/>
      <c r="K128" s="47">
        <f t="shared" si="6"/>
        <v>0</v>
      </c>
      <c r="L128" s="8"/>
      <c r="M128" s="109">
        <f t="shared" si="7"/>
        <v>0</v>
      </c>
      <c r="N128" s="8">
        <v>1</v>
      </c>
      <c r="O128" s="123">
        <f t="shared" si="8"/>
        <v>0</v>
      </c>
      <c r="P128" s="8"/>
    </row>
    <row r="129" spans="1:16" ht="51" x14ac:dyDescent="0.25">
      <c r="A129" s="8">
        <v>124</v>
      </c>
      <c r="B129" s="84" t="s">
        <v>274</v>
      </c>
      <c r="C129" s="91" t="s">
        <v>317</v>
      </c>
      <c r="D129" s="84">
        <v>65320009206</v>
      </c>
      <c r="E129" s="8" t="s">
        <v>361</v>
      </c>
      <c r="F129" s="84" t="s">
        <v>365</v>
      </c>
      <c r="G129" s="8" t="s">
        <v>1</v>
      </c>
      <c r="H129" s="130"/>
      <c r="I129" s="8"/>
      <c r="J129" s="84"/>
      <c r="K129" s="47">
        <f t="shared" si="6"/>
        <v>0</v>
      </c>
      <c r="L129" s="8"/>
      <c r="M129" s="109">
        <f t="shared" si="7"/>
        <v>0</v>
      </c>
      <c r="N129" s="8">
        <v>2</v>
      </c>
      <c r="O129" s="123">
        <f t="shared" si="8"/>
        <v>0</v>
      </c>
      <c r="P129" s="8"/>
    </row>
    <row r="130" spans="1:16" ht="51" x14ac:dyDescent="0.25">
      <c r="A130" s="8">
        <v>125</v>
      </c>
      <c r="B130" s="84">
        <v>2060118835</v>
      </c>
      <c r="C130" s="91" t="s">
        <v>318</v>
      </c>
      <c r="D130" s="84" t="s">
        <v>414</v>
      </c>
      <c r="E130" s="10" t="s">
        <v>655</v>
      </c>
      <c r="F130" s="84" t="s">
        <v>365</v>
      </c>
      <c r="G130" s="8" t="s">
        <v>1</v>
      </c>
      <c r="H130" s="134">
        <v>116.11764705882354</v>
      </c>
      <c r="I130" s="54">
        <f>H130*26000</f>
        <v>3019058.823529412</v>
      </c>
      <c r="J130" s="84"/>
      <c r="K130" s="47">
        <f t="shared" si="6"/>
        <v>0</v>
      </c>
      <c r="L130" s="8"/>
      <c r="M130" s="109">
        <f t="shared" si="7"/>
        <v>0</v>
      </c>
      <c r="N130" s="8">
        <v>1</v>
      </c>
      <c r="O130" s="123">
        <f t="shared" si="8"/>
        <v>3019058.823529412</v>
      </c>
      <c r="P130" s="8"/>
    </row>
    <row r="131" spans="1:16" ht="51" x14ac:dyDescent="0.25">
      <c r="A131" s="8">
        <v>126</v>
      </c>
      <c r="B131" s="84" t="s">
        <v>274</v>
      </c>
      <c r="C131" s="91" t="s">
        <v>319</v>
      </c>
      <c r="D131" s="84">
        <v>60940009324</v>
      </c>
      <c r="E131" s="8" t="s">
        <v>361</v>
      </c>
      <c r="F131" s="84" t="s">
        <v>365</v>
      </c>
      <c r="G131" s="8" t="s">
        <v>1</v>
      </c>
      <c r="H131" s="130"/>
      <c r="I131" s="8"/>
      <c r="J131" s="84"/>
      <c r="K131" s="47">
        <f t="shared" si="6"/>
        <v>0</v>
      </c>
      <c r="L131" s="8"/>
      <c r="M131" s="109">
        <f t="shared" si="7"/>
        <v>0</v>
      </c>
      <c r="N131" s="8">
        <v>2</v>
      </c>
      <c r="O131" s="123">
        <f t="shared" si="8"/>
        <v>0</v>
      </c>
      <c r="P131" s="8"/>
    </row>
    <row r="132" spans="1:16" ht="51" x14ac:dyDescent="0.25">
      <c r="A132" s="8">
        <v>127</v>
      </c>
      <c r="B132" s="84">
        <v>2060118728</v>
      </c>
      <c r="C132" s="91" t="s">
        <v>320</v>
      </c>
      <c r="D132" s="84">
        <v>5102690</v>
      </c>
      <c r="E132" s="10" t="s">
        <v>655</v>
      </c>
      <c r="F132" s="84" t="s">
        <v>365</v>
      </c>
      <c r="G132" s="8" t="s">
        <v>1</v>
      </c>
      <c r="H132" s="130">
        <v>47.31</v>
      </c>
      <c r="I132" s="54">
        <f>H132*26000</f>
        <v>1230060</v>
      </c>
      <c r="J132" s="84"/>
      <c r="K132" s="47">
        <f t="shared" si="6"/>
        <v>0</v>
      </c>
      <c r="L132" s="8">
        <v>3</v>
      </c>
      <c r="M132" s="109">
        <f t="shared" si="7"/>
        <v>3690180</v>
      </c>
      <c r="N132" s="8">
        <v>3</v>
      </c>
      <c r="O132" s="123">
        <f t="shared" si="8"/>
        <v>3690180</v>
      </c>
      <c r="P132" s="8"/>
    </row>
    <row r="133" spans="1:16" ht="38.25" x14ac:dyDescent="0.25">
      <c r="A133" s="8">
        <v>128</v>
      </c>
      <c r="B133" s="84">
        <v>2060122281</v>
      </c>
      <c r="C133" s="91" t="s">
        <v>321</v>
      </c>
      <c r="D133" s="84">
        <v>5100970</v>
      </c>
      <c r="E133" s="8" t="s">
        <v>361</v>
      </c>
      <c r="F133" s="84" t="s">
        <v>365</v>
      </c>
      <c r="G133" s="8" t="s">
        <v>1</v>
      </c>
      <c r="H133" s="130">
        <v>47.31</v>
      </c>
      <c r="I133" s="54">
        <f>H133*26000</f>
        <v>1230060</v>
      </c>
      <c r="J133" s="84"/>
      <c r="K133" s="47">
        <f t="shared" si="6"/>
        <v>0</v>
      </c>
      <c r="L133" s="8">
        <v>1</v>
      </c>
      <c r="M133" s="109">
        <f t="shared" si="7"/>
        <v>1230060</v>
      </c>
      <c r="N133" s="8">
        <v>1</v>
      </c>
      <c r="O133" s="123">
        <f t="shared" si="8"/>
        <v>1230060</v>
      </c>
      <c r="P133" s="8"/>
    </row>
    <row r="134" spans="1:16" ht="51" x14ac:dyDescent="0.25">
      <c r="A134" s="8">
        <v>129</v>
      </c>
      <c r="B134" s="84" t="s">
        <v>274</v>
      </c>
      <c r="C134" s="91" t="s">
        <v>322</v>
      </c>
      <c r="D134" s="84">
        <v>6557037010</v>
      </c>
      <c r="E134" s="8" t="s">
        <v>361</v>
      </c>
      <c r="F134" s="84" t="s">
        <v>365</v>
      </c>
      <c r="G134" s="8" t="s">
        <v>1</v>
      </c>
      <c r="H134" s="130"/>
      <c r="I134" s="8"/>
      <c r="J134" s="84"/>
      <c r="K134" s="47">
        <f t="shared" si="6"/>
        <v>0</v>
      </c>
      <c r="L134" s="8">
        <v>1</v>
      </c>
      <c r="M134" s="109">
        <f t="shared" si="7"/>
        <v>0</v>
      </c>
      <c r="N134" s="8">
        <v>1</v>
      </c>
      <c r="O134" s="123">
        <f t="shared" si="8"/>
        <v>0</v>
      </c>
      <c r="P134" s="8"/>
    </row>
    <row r="135" spans="1:16" ht="51" x14ac:dyDescent="0.25">
      <c r="A135" s="8">
        <v>130</v>
      </c>
      <c r="B135" s="84">
        <v>2020522276</v>
      </c>
      <c r="C135" s="91" t="s">
        <v>661</v>
      </c>
      <c r="D135" s="84">
        <v>99500009351</v>
      </c>
      <c r="E135" s="8" t="s">
        <v>361</v>
      </c>
      <c r="F135" s="84" t="s">
        <v>365</v>
      </c>
      <c r="G135" s="8" t="s">
        <v>1</v>
      </c>
      <c r="H135" s="134">
        <v>588.23529411764707</v>
      </c>
      <c r="I135" s="54">
        <f t="shared" ref="I135:I169" si="9">H135*26000</f>
        <v>15294117.647058824</v>
      </c>
      <c r="J135" s="84"/>
      <c r="K135" s="47">
        <f t="shared" ref="K135:K198" si="10">I135*J135</f>
        <v>0</v>
      </c>
      <c r="L135" s="8">
        <v>1</v>
      </c>
      <c r="M135" s="109">
        <f t="shared" ref="M135:M198" si="11">I135*L135</f>
        <v>15294117.647058824</v>
      </c>
      <c r="N135" s="8">
        <v>1</v>
      </c>
      <c r="O135" s="123">
        <f t="shared" ref="O135:O198" si="12">N135*I135</f>
        <v>15294117.647058824</v>
      </c>
      <c r="P135" s="8"/>
    </row>
    <row r="136" spans="1:16" ht="51" x14ac:dyDescent="0.25">
      <c r="A136" s="8">
        <v>131</v>
      </c>
      <c r="B136" s="84">
        <v>2020718713</v>
      </c>
      <c r="C136" s="91" t="s">
        <v>600</v>
      </c>
      <c r="D136" s="84">
        <v>6570068010</v>
      </c>
      <c r="E136" s="10" t="s">
        <v>655</v>
      </c>
      <c r="F136" s="84" t="s">
        <v>365</v>
      </c>
      <c r="G136" s="8" t="s">
        <v>1</v>
      </c>
      <c r="H136" s="134">
        <v>23.598000411987279</v>
      </c>
      <c r="I136" s="54">
        <f t="shared" si="9"/>
        <v>613548.01071166922</v>
      </c>
      <c r="J136" s="84"/>
      <c r="K136" s="47">
        <f t="shared" si="10"/>
        <v>0</v>
      </c>
      <c r="L136" s="8">
        <v>1</v>
      </c>
      <c r="M136" s="109">
        <f t="shared" si="11"/>
        <v>613548.01071166922</v>
      </c>
      <c r="N136" s="8">
        <v>1</v>
      </c>
      <c r="O136" s="123">
        <f t="shared" si="12"/>
        <v>613548.01071166922</v>
      </c>
      <c r="P136" s="8"/>
    </row>
    <row r="137" spans="1:16" ht="51" x14ac:dyDescent="0.25">
      <c r="A137" s="8">
        <v>132</v>
      </c>
      <c r="B137" s="84">
        <v>2021018732</v>
      </c>
      <c r="C137" s="91" t="s">
        <v>601</v>
      </c>
      <c r="D137" s="84">
        <v>99500001973</v>
      </c>
      <c r="E137" s="10" t="s">
        <v>655</v>
      </c>
      <c r="F137" s="84" t="s">
        <v>365</v>
      </c>
      <c r="G137" s="8" t="s">
        <v>1</v>
      </c>
      <c r="H137" s="134">
        <v>12.078431372549019</v>
      </c>
      <c r="I137" s="54">
        <f t="shared" si="9"/>
        <v>314039.21568627452</v>
      </c>
      <c r="J137" s="84"/>
      <c r="K137" s="47">
        <f t="shared" si="10"/>
        <v>0</v>
      </c>
      <c r="L137" s="8">
        <v>1</v>
      </c>
      <c r="M137" s="109">
        <f t="shared" si="11"/>
        <v>314039.21568627452</v>
      </c>
      <c r="N137" s="8"/>
      <c r="O137" s="123">
        <f t="shared" si="12"/>
        <v>0</v>
      </c>
      <c r="P137" s="8"/>
    </row>
    <row r="138" spans="1:16" ht="51" x14ac:dyDescent="0.25">
      <c r="A138" s="8">
        <v>133</v>
      </c>
      <c r="B138" s="84">
        <v>2021222283</v>
      </c>
      <c r="C138" s="91" t="s">
        <v>323</v>
      </c>
      <c r="D138" s="119" t="s">
        <v>591</v>
      </c>
      <c r="E138" s="8" t="s">
        <v>361</v>
      </c>
      <c r="F138" s="84" t="s">
        <v>365</v>
      </c>
      <c r="G138" s="8" t="s">
        <v>1</v>
      </c>
      <c r="H138" s="134">
        <v>213.9607843137255</v>
      </c>
      <c r="I138" s="54">
        <f t="shared" si="9"/>
        <v>5562980.3921568627</v>
      </c>
      <c r="J138" s="84"/>
      <c r="K138" s="47">
        <f t="shared" si="10"/>
        <v>0</v>
      </c>
      <c r="L138" s="8">
        <v>1</v>
      </c>
      <c r="M138" s="109">
        <f t="shared" si="11"/>
        <v>5562980.3921568627</v>
      </c>
      <c r="N138" s="8">
        <v>1</v>
      </c>
      <c r="O138" s="123">
        <f t="shared" si="12"/>
        <v>5562980.3921568627</v>
      </c>
      <c r="P138" s="8"/>
    </row>
    <row r="139" spans="1:16" ht="51" x14ac:dyDescent="0.25">
      <c r="A139" s="8">
        <v>134</v>
      </c>
      <c r="B139" s="84">
        <v>2021222284</v>
      </c>
      <c r="C139" s="91" t="s">
        <v>324</v>
      </c>
      <c r="D139" s="119" t="s">
        <v>592</v>
      </c>
      <c r="E139" s="8" t="s">
        <v>361</v>
      </c>
      <c r="F139" s="84" t="s">
        <v>365</v>
      </c>
      <c r="G139" s="8" t="s">
        <v>1</v>
      </c>
      <c r="H139" s="134">
        <v>213.9607843137255</v>
      </c>
      <c r="I139" s="54">
        <f t="shared" si="9"/>
        <v>5562980.3921568627</v>
      </c>
      <c r="J139" s="84"/>
      <c r="K139" s="47">
        <f t="shared" si="10"/>
        <v>0</v>
      </c>
      <c r="L139" s="8">
        <v>1</v>
      </c>
      <c r="M139" s="109">
        <f t="shared" si="11"/>
        <v>5562980.3921568627</v>
      </c>
      <c r="N139" s="8">
        <v>1</v>
      </c>
      <c r="O139" s="123">
        <f t="shared" si="12"/>
        <v>5562980.3921568627</v>
      </c>
      <c r="P139" s="8"/>
    </row>
    <row r="140" spans="1:16" ht="51" x14ac:dyDescent="0.25">
      <c r="A140" s="8">
        <v>135</v>
      </c>
      <c r="B140" s="84">
        <v>2060118716</v>
      </c>
      <c r="C140" s="91" t="s">
        <v>325</v>
      </c>
      <c r="D140" s="84">
        <v>5640240</v>
      </c>
      <c r="E140" s="10" t="s">
        <v>655</v>
      </c>
      <c r="F140" s="84" t="s">
        <v>365</v>
      </c>
      <c r="G140" s="8" t="s">
        <v>1</v>
      </c>
      <c r="H140" s="134">
        <v>5.895294117647059</v>
      </c>
      <c r="I140" s="54">
        <f t="shared" si="9"/>
        <v>153277.64705882352</v>
      </c>
      <c r="J140" s="84"/>
      <c r="K140" s="47">
        <f t="shared" si="10"/>
        <v>0</v>
      </c>
      <c r="L140" s="8">
        <v>1</v>
      </c>
      <c r="M140" s="109">
        <f t="shared" si="11"/>
        <v>153277.64705882352</v>
      </c>
      <c r="N140" s="8"/>
      <c r="O140" s="123">
        <f t="shared" si="12"/>
        <v>0</v>
      </c>
      <c r="P140" s="8"/>
    </row>
    <row r="141" spans="1:16" ht="63.75" x14ac:dyDescent="0.25">
      <c r="A141" s="8">
        <v>136</v>
      </c>
      <c r="B141" s="84">
        <v>2060118718</v>
      </c>
      <c r="C141" s="91" t="s">
        <v>326</v>
      </c>
      <c r="D141" s="84">
        <v>99500001916</v>
      </c>
      <c r="E141" s="10" t="s">
        <v>655</v>
      </c>
      <c r="F141" s="84" t="s">
        <v>365</v>
      </c>
      <c r="G141" s="8" t="s">
        <v>1</v>
      </c>
      <c r="H141" s="130">
        <v>161.26</v>
      </c>
      <c r="I141" s="54">
        <f t="shared" si="9"/>
        <v>4192759.9999999995</v>
      </c>
      <c r="J141" s="84"/>
      <c r="K141" s="47">
        <f t="shared" si="10"/>
        <v>0</v>
      </c>
      <c r="L141" s="8">
        <v>1</v>
      </c>
      <c r="M141" s="109">
        <f t="shared" si="11"/>
        <v>4192759.9999999995</v>
      </c>
      <c r="N141" s="8"/>
      <c r="O141" s="123">
        <f t="shared" si="12"/>
        <v>0</v>
      </c>
      <c r="P141" s="8"/>
    </row>
    <row r="142" spans="1:16" ht="63.75" x14ac:dyDescent="0.25">
      <c r="A142" s="8">
        <v>137</v>
      </c>
      <c r="B142" s="84">
        <v>2060118719</v>
      </c>
      <c r="C142" s="91" t="s">
        <v>327</v>
      </c>
      <c r="D142" s="84">
        <v>99000001801</v>
      </c>
      <c r="E142" s="10" t="s">
        <v>655</v>
      </c>
      <c r="F142" s="84" t="s">
        <v>365</v>
      </c>
      <c r="G142" s="8" t="s">
        <v>1</v>
      </c>
      <c r="H142" s="130">
        <v>161.26</v>
      </c>
      <c r="I142" s="54">
        <f t="shared" si="9"/>
        <v>4192759.9999999995</v>
      </c>
      <c r="J142" s="84"/>
      <c r="K142" s="47">
        <f t="shared" si="10"/>
        <v>0</v>
      </c>
      <c r="L142" s="8">
        <v>1</v>
      </c>
      <c r="M142" s="109">
        <f t="shared" si="11"/>
        <v>4192759.9999999995</v>
      </c>
      <c r="N142" s="8"/>
      <c r="O142" s="123">
        <f t="shared" si="12"/>
        <v>0</v>
      </c>
      <c r="P142" s="8"/>
    </row>
    <row r="143" spans="1:16" ht="63.75" x14ac:dyDescent="0.25">
      <c r="A143" s="8">
        <v>138</v>
      </c>
      <c r="B143" s="84">
        <v>2060118720</v>
      </c>
      <c r="C143" s="91" t="s">
        <v>328</v>
      </c>
      <c r="D143" s="84">
        <v>99500010015</v>
      </c>
      <c r="E143" s="10" t="s">
        <v>655</v>
      </c>
      <c r="F143" s="84" t="s">
        <v>365</v>
      </c>
      <c r="G143" s="8" t="s">
        <v>1</v>
      </c>
      <c r="H143" s="130">
        <v>161.26</v>
      </c>
      <c r="I143" s="54">
        <f t="shared" si="9"/>
        <v>4192759.9999999995</v>
      </c>
      <c r="J143" s="84"/>
      <c r="K143" s="47">
        <f t="shared" si="10"/>
        <v>0</v>
      </c>
      <c r="L143" s="8">
        <v>1</v>
      </c>
      <c r="M143" s="109">
        <f t="shared" si="11"/>
        <v>4192759.9999999995</v>
      </c>
      <c r="N143" s="8">
        <v>1</v>
      </c>
      <c r="O143" s="123">
        <f t="shared" si="12"/>
        <v>4192759.9999999995</v>
      </c>
      <c r="P143" s="8"/>
    </row>
    <row r="144" spans="1:16" ht="51" x14ac:dyDescent="0.25">
      <c r="A144" s="8">
        <v>139</v>
      </c>
      <c r="B144" s="84">
        <v>2060118723</v>
      </c>
      <c r="C144" s="91" t="s">
        <v>329</v>
      </c>
      <c r="D144" s="84">
        <v>106415</v>
      </c>
      <c r="E144" s="10" t="s">
        <v>655</v>
      </c>
      <c r="F144" s="84" t="s">
        <v>365</v>
      </c>
      <c r="G144" s="8" t="s">
        <v>1</v>
      </c>
      <c r="H144" s="134">
        <v>588.23529411764707</v>
      </c>
      <c r="I144" s="54">
        <f t="shared" si="9"/>
        <v>15294117.647058824</v>
      </c>
      <c r="J144" s="84"/>
      <c r="K144" s="47">
        <f t="shared" si="10"/>
        <v>0</v>
      </c>
      <c r="L144" s="8">
        <v>1</v>
      </c>
      <c r="M144" s="109">
        <f t="shared" si="11"/>
        <v>15294117.647058824</v>
      </c>
      <c r="N144" s="8">
        <v>1</v>
      </c>
      <c r="O144" s="123">
        <f t="shared" si="12"/>
        <v>15294117.647058824</v>
      </c>
      <c r="P144" s="8"/>
    </row>
    <row r="145" spans="1:16" ht="51" x14ac:dyDescent="0.25">
      <c r="A145" s="8">
        <v>140</v>
      </c>
      <c r="B145" s="84">
        <v>2060118724</v>
      </c>
      <c r="C145" s="91" t="s">
        <v>330</v>
      </c>
      <c r="D145" s="84">
        <v>106611</v>
      </c>
      <c r="E145" s="10" t="s">
        <v>655</v>
      </c>
      <c r="F145" s="84" t="s">
        <v>159</v>
      </c>
      <c r="G145" s="8" t="s">
        <v>1</v>
      </c>
      <c r="H145" s="134">
        <v>588.23529411764707</v>
      </c>
      <c r="I145" s="54">
        <f t="shared" si="9"/>
        <v>15294117.647058824</v>
      </c>
      <c r="J145" s="84"/>
      <c r="K145" s="47">
        <f t="shared" si="10"/>
        <v>0</v>
      </c>
      <c r="L145" s="8">
        <v>1</v>
      </c>
      <c r="M145" s="109">
        <f t="shared" si="11"/>
        <v>15294117.647058824</v>
      </c>
      <c r="N145" s="8"/>
      <c r="O145" s="123">
        <f t="shared" si="12"/>
        <v>0</v>
      </c>
      <c r="P145" s="8"/>
    </row>
    <row r="146" spans="1:16" ht="51" x14ac:dyDescent="0.25">
      <c r="A146" s="8">
        <v>141</v>
      </c>
      <c r="B146" s="84">
        <v>2060118725</v>
      </c>
      <c r="C146" s="91" t="s">
        <v>331</v>
      </c>
      <c r="D146" s="119" t="s">
        <v>593</v>
      </c>
      <c r="E146" s="8" t="s">
        <v>361</v>
      </c>
      <c r="F146" s="84" t="s">
        <v>159</v>
      </c>
      <c r="G146" s="8" t="s">
        <v>1</v>
      </c>
      <c r="H146" s="134">
        <v>588.23529411764707</v>
      </c>
      <c r="I146" s="54">
        <f t="shared" si="9"/>
        <v>15294117.647058824</v>
      </c>
      <c r="J146" s="84"/>
      <c r="K146" s="47">
        <f t="shared" si="10"/>
        <v>0</v>
      </c>
      <c r="L146" s="8">
        <v>1</v>
      </c>
      <c r="M146" s="109">
        <f t="shared" si="11"/>
        <v>15294117.647058824</v>
      </c>
      <c r="N146" s="8">
        <v>1</v>
      </c>
      <c r="O146" s="123">
        <f t="shared" si="12"/>
        <v>15294117.647058824</v>
      </c>
      <c r="P146" s="8"/>
    </row>
    <row r="147" spans="1:16" ht="63.75" x14ac:dyDescent="0.25">
      <c r="A147" s="8">
        <v>142</v>
      </c>
      <c r="B147" s="84">
        <v>2060118729</v>
      </c>
      <c r="C147" s="91" t="s">
        <v>332</v>
      </c>
      <c r="D147" s="84">
        <v>99500001125</v>
      </c>
      <c r="E147" s="10" t="s">
        <v>655</v>
      </c>
      <c r="F147" s="84" t="s">
        <v>365</v>
      </c>
      <c r="G147" s="8" t="s">
        <v>1</v>
      </c>
      <c r="H147" s="134">
        <v>23.598000411987279</v>
      </c>
      <c r="I147" s="54">
        <f t="shared" si="9"/>
        <v>613548.01071166922</v>
      </c>
      <c r="J147" s="84"/>
      <c r="K147" s="47">
        <f t="shared" si="10"/>
        <v>0</v>
      </c>
      <c r="L147" s="84">
        <v>1</v>
      </c>
      <c r="M147" s="109">
        <f t="shared" si="11"/>
        <v>613548.01071166922</v>
      </c>
      <c r="N147" s="8"/>
      <c r="O147" s="123">
        <f t="shared" si="12"/>
        <v>0</v>
      </c>
      <c r="P147" s="8"/>
    </row>
    <row r="148" spans="1:16" ht="51" x14ac:dyDescent="0.25">
      <c r="A148" s="8">
        <v>143</v>
      </c>
      <c r="B148" s="84">
        <v>2060118736</v>
      </c>
      <c r="C148" s="91" t="s">
        <v>333</v>
      </c>
      <c r="D148" s="119" t="s">
        <v>420</v>
      </c>
      <c r="E148" s="10" t="s">
        <v>655</v>
      </c>
      <c r="F148" s="84" t="s">
        <v>365</v>
      </c>
      <c r="G148" s="8" t="s">
        <v>1</v>
      </c>
      <c r="H148" s="130">
        <v>205.7</v>
      </c>
      <c r="I148" s="54">
        <f t="shared" si="9"/>
        <v>5348200</v>
      </c>
      <c r="J148" s="84"/>
      <c r="K148" s="47">
        <f t="shared" si="10"/>
        <v>0</v>
      </c>
      <c r="L148" s="84"/>
      <c r="M148" s="109">
        <f t="shared" si="11"/>
        <v>0</v>
      </c>
      <c r="N148" s="8">
        <v>1</v>
      </c>
      <c r="O148" s="123">
        <f t="shared" si="12"/>
        <v>5348200</v>
      </c>
      <c r="P148" s="8"/>
    </row>
    <row r="149" spans="1:16" ht="51" x14ac:dyDescent="0.25">
      <c r="A149" s="8">
        <v>144</v>
      </c>
      <c r="B149" s="84">
        <v>2060118737</v>
      </c>
      <c r="C149" s="91" t="s">
        <v>334</v>
      </c>
      <c r="D149" s="119" t="s">
        <v>421</v>
      </c>
      <c r="E149" s="10" t="s">
        <v>655</v>
      </c>
      <c r="F149" s="84" t="s">
        <v>365</v>
      </c>
      <c r="G149" s="8" t="s">
        <v>1</v>
      </c>
      <c r="H149" s="134">
        <v>23.598000411987279</v>
      </c>
      <c r="I149" s="54">
        <f t="shared" si="9"/>
        <v>613548.01071166922</v>
      </c>
      <c r="J149" s="84"/>
      <c r="K149" s="47">
        <f t="shared" si="10"/>
        <v>0</v>
      </c>
      <c r="L149" s="84">
        <v>1</v>
      </c>
      <c r="M149" s="109">
        <f t="shared" si="11"/>
        <v>613548.01071166922</v>
      </c>
      <c r="N149" s="8"/>
      <c r="O149" s="123">
        <f t="shared" si="12"/>
        <v>0</v>
      </c>
      <c r="P149" s="8"/>
    </row>
    <row r="150" spans="1:16" ht="51" x14ac:dyDescent="0.25">
      <c r="A150" s="8">
        <v>145</v>
      </c>
      <c r="B150" s="84">
        <v>2060118738</v>
      </c>
      <c r="C150" s="91" t="s">
        <v>597</v>
      </c>
      <c r="D150" s="119" t="s">
        <v>594</v>
      </c>
      <c r="E150" s="10" t="s">
        <v>655</v>
      </c>
      <c r="F150" s="84" t="s">
        <v>365</v>
      </c>
      <c r="G150" s="8" t="s">
        <v>1</v>
      </c>
      <c r="H150" s="134">
        <v>588.23529411764707</v>
      </c>
      <c r="I150" s="54">
        <f t="shared" si="9"/>
        <v>15294117.647058824</v>
      </c>
      <c r="J150" s="84"/>
      <c r="K150" s="47">
        <f t="shared" si="10"/>
        <v>0</v>
      </c>
      <c r="L150" s="84"/>
      <c r="M150" s="109">
        <f t="shared" si="11"/>
        <v>0</v>
      </c>
      <c r="N150" s="8">
        <v>1</v>
      </c>
      <c r="O150" s="123">
        <f t="shared" si="12"/>
        <v>15294117.647058824</v>
      </c>
      <c r="P150" s="8"/>
    </row>
    <row r="151" spans="1:16" ht="51" x14ac:dyDescent="0.25">
      <c r="A151" s="8">
        <v>146</v>
      </c>
      <c r="B151" s="84">
        <v>2060118739</v>
      </c>
      <c r="C151" s="91" t="s">
        <v>335</v>
      </c>
      <c r="D151" s="119" t="s">
        <v>422</v>
      </c>
      <c r="E151" s="10" t="s">
        <v>655</v>
      </c>
      <c r="F151" s="84" t="s">
        <v>365</v>
      </c>
      <c r="G151" s="8" t="s">
        <v>1</v>
      </c>
      <c r="H151" s="134">
        <v>588.23529411764707</v>
      </c>
      <c r="I151" s="54">
        <f t="shared" si="9"/>
        <v>15294117.647058824</v>
      </c>
      <c r="J151" s="84"/>
      <c r="K151" s="47">
        <f t="shared" si="10"/>
        <v>0</v>
      </c>
      <c r="L151" s="84"/>
      <c r="M151" s="109">
        <f t="shared" si="11"/>
        <v>0</v>
      </c>
      <c r="N151" s="8">
        <v>1</v>
      </c>
      <c r="O151" s="123">
        <f t="shared" si="12"/>
        <v>15294117.647058824</v>
      </c>
      <c r="P151" s="8"/>
    </row>
    <row r="152" spans="1:16" ht="51" x14ac:dyDescent="0.25">
      <c r="A152" s="8">
        <v>147</v>
      </c>
      <c r="B152" s="84">
        <v>2060118748</v>
      </c>
      <c r="C152" s="91" t="s">
        <v>336</v>
      </c>
      <c r="D152" s="84">
        <v>60900009622</v>
      </c>
      <c r="E152" s="10" t="s">
        <v>655</v>
      </c>
      <c r="F152" s="84" t="s">
        <v>365</v>
      </c>
      <c r="G152" s="8" t="s">
        <v>1</v>
      </c>
      <c r="H152" s="134">
        <v>1.8196078431372549</v>
      </c>
      <c r="I152" s="54">
        <f t="shared" si="9"/>
        <v>47309.803921568629</v>
      </c>
      <c r="J152" s="84"/>
      <c r="K152" s="47">
        <f t="shared" si="10"/>
        <v>0</v>
      </c>
      <c r="L152" s="8"/>
      <c r="M152" s="109">
        <f t="shared" si="11"/>
        <v>0</v>
      </c>
      <c r="N152" s="8">
        <v>1</v>
      </c>
      <c r="O152" s="123">
        <f t="shared" si="12"/>
        <v>47309.803921568629</v>
      </c>
      <c r="P152" s="8"/>
    </row>
    <row r="153" spans="1:16" ht="51" x14ac:dyDescent="0.25">
      <c r="A153" s="8">
        <v>148</v>
      </c>
      <c r="B153" s="84">
        <v>2060118749</v>
      </c>
      <c r="C153" s="91" t="s">
        <v>337</v>
      </c>
      <c r="D153" s="84">
        <v>60940009321</v>
      </c>
      <c r="E153" s="10" t="s">
        <v>655</v>
      </c>
      <c r="F153" s="84" t="s">
        <v>365</v>
      </c>
      <c r="G153" s="8" t="s">
        <v>1</v>
      </c>
      <c r="H153" s="134">
        <v>1.8196078431372549</v>
      </c>
      <c r="I153" s="54">
        <f t="shared" si="9"/>
        <v>47309.803921568629</v>
      </c>
      <c r="J153" s="84"/>
      <c r="K153" s="47">
        <f t="shared" si="10"/>
        <v>0</v>
      </c>
      <c r="L153" s="8"/>
      <c r="M153" s="109">
        <f t="shared" si="11"/>
        <v>0</v>
      </c>
      <c r="N153" s="8">
        <v>1</v>
      </c>
      <c r="O153" s="123">
        <f t="shared" si="12"/>
        <v>47309.803921568629</v>
      </c>
      <c r="P153" s="8"/>
    </row>
    <row r="154" spans="1:16" ht="51" x14ac:dyDescent="0.25">
      <c r="A154" s="8">
        <v>149</v>
      </c>
      <c r="B154" s="84">
        <v>2060118750</v>
      </c>
      <c r="C154" s="91" t="s">
        <v>338</v>
      </c>
      <c r="D154" s="84" t="s">
        <v>428</v>
      </c>
      <c r="E154" s="10" t="s">
        <v>655</v>
      </c>
      <c r="F154" s="84" t="s">
        <v>365</v>
      </c>
      <c r="G154" s="8" t="s">
        <v>1</v>
      </c>
      <c r="H154" s="130">
        <v>945.00000000000011</v>
      </c>
      <c r="I154" s="54">
        <f t="shared" si="9"/>
        <v>24570000.000000004</v>
      </c>
      <c r="J154" s="84"/>
      <c r="K154" s="47">
        <f t="shared" si="10"/>
        <v>0</v>
      </c>
      <c r="L154" s="84">
        <v>1</v>
      </c>
      <c r="M154" s="109">
        <f t="shared" si="11"/>
        <v>24570000.000000004</v>
      </c>
      <c r="N154" s="8"/>
      <c r="O154" s="123">
        <f t="shared" si="12"/>
        <v>0</v>
      </c>
      <c r="P154" s="8"/>
    </row>
    <row r="155" spans="1:16" ht="51" x14ac:dyDescent="0.25">
      <c r="A155" s="8">
        <v>150</v>
      </c>
      <c r="B155" s="84">
        <v>2060118751</v>
      </c>
      <c r="C155" s="91" t="s">
        <v>339</v>
      </c>
      <c r="D155" s="84">
        <v>66200003141</v>
      </c>
      <c r="E155" s="10" t="s">
        <v>655</v>
      </c>
      <c r="F155" s="84" t="s">
        <v>365</v>
      </c>
      <c r="G155" s="8" t="s">
        <v>1</v>
      </c>
      <c r="H155" s="130">
        <v>945.00000000000011</v>
      </c>
      <c r="I155" s="54">
        <f t="shared" si="9"/>
        <v>24570000.000000004</v>
      </c>
      <c r="J155" s="84">
        <v>1</v>
      </c>
      <c r="K155" s="47">
        <f t="shared" si="10"/>
        <v>24570000.000000004</v>
      </c>
      <c r="L155" s="84">
        <v>1</v>
      </c>
      <c r="M155" s="109">
        <f t="shared" si="11"/>
        <v>24570000.000000004</v>
      </c>
      <c r="N155" s="8"/>
      <c r="O155" s="123">
        <f t="shared" si="12"/>
        <v>0</v>
      </c>
      <c r="P155" s="8"/>
    </row>
    <row r="156" spans="1:16" ht="51" x14ac:dyDescent="0.25">
      <c r="A156" s="8">
        <v>151</v>
      </c>
      <c r="B156" s="84">
        <v>2060118752</v>
      </c>
      <c r="C156" s="91" t="s">
        <v>454</v>
      </c>
      <c r="D156" s="84">
        <v>1830445435</v>
      </c>
      <c r="E156" s="10" t="s">
        <v>655</v>
      </c>
      <c r="F156" s="84" t="s">
        <v>365</v>
      </c>
      <c r="G156" s="8" t="s">
        <v>1</v>
      </c>
      <c r="H156" s="130">
        <v>945.00000000000011</v>
      </c>
      <c r="I156" s="54">
        <f t="shared" si="9"/>
        <v>24570000.000000004</v>
      </c>
      <c r="J156" s="84"/>
      <c r="K156" s="47">
        <f t="shared" si="10"/>
        <v>0</v>
      </c>
      <c r="L156" s="84">
        <v>1</v>
      </c>
      <c r="M156" s="109">
        <f t="shared" si="11"/>
        <v>24570000.000000004</v>
      </c>
      <c r="N156" s="8"/>
      <c r="O156" s="123">
        <f t="shared" si="12"/>
        <v>0</v>
      </c>
      <c r="P156" s="8"/>
    </row>
    <row r="157" spans="1:16" ht="51" x14ac:dyDescent="0.25">
      <c r="A157" s="8">
        <v>152</v>
      </c>
      <c r="B157" s="84">
        <v>2060118755</v>
      </c>
      <c r="C157" s="91" t="s">
        <v>340</v>
      </c>
      <c r="D157" s="84">
        <v>6510008680</v>
      </c>
      <c r="E157" s="10" t="s">
        <v>655</v>
      </c>
      <c r="F157" s="84" t="s">
        <v>365</v>
      </c>
      <c r="G157" s="8" t="s">
        <v>1</v>
      </c>
      <c r="H157" s="134">
        <v>507.76843137254906</v>
      </c>
      <c r="I157" s="54">
        <f t="shared" si="9"/>
        <v>13201979.215686275</v>
      </c>
      <c r="J157" s="84"/>
      <c r="K157" s="47">
        <f t="shared" si="10"/>
        <v>0</v>
      </c>
      <c r="L157" s="8">
        <v>1</v>
      </c>
      <c r="M157" s="109">
        <f t="shared" si="11"/>
        <v>13201979.215686275</v>
      </c>
      <c r="N157" s="8"/>
      <c r="O157" s="123">
        <f t="shared" si="12"/>
        <v>0</v>
      </c>
      <c r="P157" s="8"/>
    </row>
    <row r="158" spans="1:16" ht="51" x14ac:dyDescent="0.25">
      <c r="A158" s="8">
        <v>153</v>
      </c>
      <c r="B158" s="84">
        <v>2060118757</v>
      </c>
      <c r="C158" s="91" t="s">
        <v>341</v>
      </c>
      <c r="D158" s="84">
        <v>65100009223</v>
      </c>
      <c r="E158" s="10" t="s">
        <v>655</v>
      </c>
      <c r="F158" s="84" t="s">
        <v>365</v>
      </c>
      <c r="G158" s="8" t="s">
        <v>1</v>
      </c>
      <c r="H158" s="130">
        <v>945.00000000000011</v>
      </c>
      <c r="I158" s="54">
        <f t="shared" si="9"/>
        <v>24570000.000000004</v>
      </c>
      <c r="J158" s="84"/>
      <c r="K158" s="47">
        <f t="shared" si="10"/>
        <v>0</v>
      </c>
      <c r="L158" s="8">
        <v>1</v>
      </c>
      <c r="M158" s="109">
        <f t="shared" si="11"/>
        <v>24570000.000000004</v>
      </c>
      <c r="N158" s="8"/>
      <c r="O158" s="123">
        <f t="shared" si="12"/>
        <v>0</v>
      </c>
      <c r="P158" s="8"/>
    </row>
    <row r="159" spans="1:16" ht="51" x14ac:dyDescent="0.25">
      <c r="A159" s="8">
        <v>154</v>
      </c>
      <c r="B159" s="84">
        <v>2060118760</v>
      </c>
      <c r="C159" s="91" t="s">
        <v>342</v>
      </c>
      <c r="D159" s="84">
        <v>6510082680</v>
      </c>
      <c r="E159" s="10" t="s">
        <v>655</v>
      </c>
      <c r="F159" s="84" t="s">
        <v>365</v>
      </c>
      <c r="G159" s="8" t="s">
        <v>1</v>
      </c>
      <c r="H159" s="130">
        <v>2257.2000000000003</v>
      </c>
      <c r="I159" s="54">
        <f t="shared" si="9"/>
        <v>58687200.000000007</v>
      </c>
      <c r="J159" s="84"/>
      <c r="K159" s="47">
        <f t="shared" si="10"/>
        <v>0</v>
      </c>
      <c r="L159" s="8">
        <v>1</v>
      </c>
      <c r="M159" s="109">
        <f t="shared" si="11"/>
        <v>58687200.000000007</v>
      </c>
      <c r="N159" s="8"/>
      <c r="O159" s="123">
        <f t="shared" si="12"/>
        <v>0</v>
      </c>
      <c r="P159" s="8"/>
    </row>
    <row r="160" spans="1:16" ht="51" x14ac:dyDescent="0.25">
      <c r="A160" s="8">
        <v>155</v>
      </c>
      <c r="B160" s="84">
        <v>2060118763</v>
      </c>
      <c r="C160" s="91" t="s">
        <v>343</v>
      </c>
      <c r="D160" s="84">
        <v>6510093680</v>
      </c>
      <c r="E160" s="10" t="s">
        <v>655</v>
      </c>
      <c r="F160" s="84" t="s">
        <v>365</v>
      </c>
      <c r="G160" s="8" t="s">
        <v>1</v>
      </c>
      <c r="H160" s="130">
        <v>2257.2000000000003</v>
      </c>
      <c r="I160" s="54">
        <f t="shared" si="9"/>
        <v>58687200.000000007</v>
      </c>
      <c r="J160" s="84"/>
      <c r="K160" s="47">
        <f t="shared" si="10"/>
        <v>0</v>
      </c>
      <c r="L160" s="8">
        <v>1</v>
      </c>
      <c r="M160" s="109">
        <f t="shared" si="11"/>
        <v>58687200.000000007</v>
      </c>
      <c r="N160" s="8"/>
      <c r="O160" s="123">
        <f t="shared" si="12"/>
        <v>0</v>
      </c>
      <c r="P160" s="8"/>
    </row>
    <row r="161" spans="1:16" ht="51" x14ac:dyDescent="0.25">
      <c r="A161" s="8">
        <v>156</v>
      </c>
      <c r="B161" s="8">
        <v>2060118768</v>
      </c>
      <c r="C161" s="91" t="s">
        <v>344</v>
      </c>
      <c r="D161" s="84">
        <v>66200008884</v>
      </c>
      <c r="E161" s="10" t="s">
        <v>655</v>
      </c>
      <c r="F161" s="84" t="s">
        <v>365</v>
      </c>
      <c r="G161" s="8" t="s">
        <v>1</v>
      </c>
      <c r="H161" s="134">
        <v>16712.548392156863</v>
      </c>
      <c r="I161" s="54">
        <f t="shared" si="9"/>
        <v>434526258.19607842</v>
      </c>
      <c r="J161" s="84"/>
      <c r="K161" s="47">
        <f t="shared" si="10"/>
        <v>0</v>
      </c>
      <c r="L161" s="8">
        <v>1</v>
      </c>
      <c r="M161" s="109">
        <f t="shared" si="11"/>
        <v>434526258.19607842</v>
      </c>
      <c r="N161" s="8"/>
      <c r="O161" s="123">
        <f t="shared" si="12"/>
        <v>0</v>
      </c>
      <c r="P161" s="8"/>
    </row>
    <row r="162" spans="1:16" ht="51" x14ac:dyDescent="0.25">
      <c r="A162" s="8">
        <v>157</v>
      </c>
      <c r="B162" s="8">
        <v>2060118769</v>
      </c>
      <c r="C162" s="91" t="s">
        <v>345</v>
      </c>
      <c r="D162" s="84" t="s">
        <v>429</v>
      </c>
      <c r="E162" s="10" t="s">
        <v>655</v>
      </c>
      <c r="F162" s="84" t="s">
        <v>365</v>
      </c>
      <c r="G162" s="8" t="s">
        <v>1</v>
      </c>
      <c r="H162" s="130">
        <v>2257.2000000000003</v>
      </c>
      <c r="I162" s="54">
        <f t="shared" si="9"/>
        <v>58687200.000000007</v>
      </c>
      <c r="J162" s="84"/>
      <c r="K162" s="47">
        <f t="shared" si="10"/>
        <v>0</v>
      </c>
      <c r="L162" s="8">
        <v>1</v>
      </c>
      <c r="M162" s="109">
        <f t="shared" si="11"/>
        <v>58687200.000000007</v>
      </c>
      <c r="N162" s="8"/>
      <c r="O162" s="123">
        <f t="shared" si="12"/>
        <v>0</v>
      </c>
      <c r="P162" s="8"/>
    </row>
    <row r="163" spans="1:16" ht="51" x14ac:dyDescent="0.25">
      <c r="A163" s="8">
        <v>158</v>
      </c>
      <c r="B163" s="8">
        <v>2060118797</v>
      </c>
      <c r="C163" s="91" t="s">
        <v>346</v>
      </c>
      <c r="D163" s="84">
        <v>99208250</v>
      </c>
      <c r="E163" s="10" t="s">
        <v>655</v>
      </c>
      <c r="F163" s="84" t="s">
        <v>365</v>
      </c>
      <c r="G163" s="8" t="s">
        <v>1</v>
      </c>
      <c r="H163" s="134">
        <v>658.58823529411768</v>
      </c>
      <c r="I163" s="54">
        <f t="shared" si="9"/>
        <v>17123294.117647059</v>
      </c>
      <c r="J163" s="84"/>
      <c r="K163" s="47">
        <f t="shared" si="10"/>
        <v>0</v>
      </c>
      <c r="L163" s="8">
        <v>1</v>
      </c>
      <c r="M163" s="109">
        <f t="shared" si="11"/>
        <v>17123294.117647059</v>
      </c>
      <c r="N163" s="8"/>
      <c r="O163" s="123">
        <f t="shared" si="12"/>
        <v>0</v>
      </c>
      <c r="P163" s="8"/>
    </row>
    <row r="164" spans="1:16" ht="51" x14ac:dyDescent="0.25">
      <c r="A164" s="8">
        <v>159</v>
      </c>
      <c r="B164" s="8">
        <v>2060118849</v>
      </c>
      <c r="C164" s="91" t="s">
        <v>347</v>
      </c>
      <c r="D164" s="84">
        <v>6500013670</v>
      </c>
      <c r="E164" s="10" t="s">
        <v>655</v>
      </c>
      <c r="F164" s="84" t="s">
        <v>365</v>
      </c>
      <c r="G164" s="8" t="s">
        <v>1</v>
      </c>
      <c r="H164" s="130">
        <v>2257.2000000000003</v>
      </c>
      <c r="I164" s="54">
        <f t="shared" si="9"/>
        <v>58687200.000000007</v>
      </c>
      <c r="J164" s="84"/>
      <c r="K164" s="47">
        <f t="shared" si="10"/>
        <v>0</v>
      </c>
      <c r="L164" s="8">
        <v>1</v>
      </c>
      <c r="M164" s="109">
        <f t="shared" si="11"/>
        <v>58687200.000000007</v>
      </c>
      <c r="N164" s="8"/>
      <c r="O164" s="123">
        <f t="shared" si="12"/>
        <v>0</v>
      </c>
      <c r="P164" s="8"/>
    </row>
    <row r="165" spans="1:16" ht="51" x14ac:dyDescent="0.25">
      <c r="A165" s="8">
        <v>160</v>
      </c>
      <c r="B165" s="8">
        <v>2060118854</v>
      </c>
      <c r="C165" s="91" t="s">
        <v>348</v>
      </c>
      <c r="D165" s="84">
        <v>6510079680</v>
      </c>
      <c r="E165" s="10" t="s">
        <v>655</v>
      </c>
      <c r="F165" s="84" t="s">
        <v>365</v>
      </c>
      <c r="G165" s="8" t="s">
        <v>1</v>
      </c>
      <c r="H165" s="134">
        <v>137.25490196078431</v>
      </c>
      <c r="I165" s="54">
        <f t="shared" si="9"/>
        <v>3568627.4509803918</v>
      </c>
      <c r="J165" s="84"/>
      <c r="K165" s="47">
        <f t="shared" si="10"/>
        <v>0</v>
      </c>
      <c r="L165" s="8">
        <v>1</v>
      </c>
      <c r="M165" s="109">
        <f t="shared" si="11"/>
        <v>3568627.4509803918</v>
      </c>
      <c r="N165" s="8"/>
      <c r="O165" s="123">
        <f t="shared" si="12"/>
        <v>0</v>
      </c>
      <c r="P165" s="8"/>
    </row>
    <row r="166" spans="1:16" ht="51" x14ac:dyDescent="0.25">
      <c r="A166" s="8">
        <v>161</v>
      </c>
      <c r="B166" s="8">
        <v>2060118856</v>
      </c>
      <c r="C166" s="91" t="s">
        <v>349</v>
      </c>
      <c r="D166" s="84"/>
      <c r="E166" s="8" t="s">
        <v>361</v>
      </c>
      <c r="F166" s="84" t="s">
        <v>365</v>
      </c>
      <c r="G166" s="8" t="s">
        <v>1</v>
      </c>
      <c r="H166" s="130">
        <v>2257.2000000000003</v>
      </c>
      <c r="I166" s="54">
        <f t="shared" si="9"/>
        <v>58687200.000000007</v>
      </c>
      <c r="J166" s="84"/>
      <c r="K166" s="47">
        <f t="shared" si="10"/>
        <v>0</v>
      </c>
      <c r="L166" s="8">
        <v>1</v>
      </c>
      <c r="M166" s="109">
        <f t="shared" si="11"/>
        <v>58687200.000000007</v>
      </c>
      <c r="N166" s="8"/>
      <c r="O166" s="123">
        <f t="shared" si="12"/>
        <v>0</v>
      </c>
      <c r="P166" s="8"/>
    </row>
    <row r="167" spans="1:16" ht="51" x14ac:dyDescent="0.25">
      <c r="A167" s="8">
        <v>162</v>
      </c>
      <c r="B167" s="8">
        <v>2060118857</v>
      </c>
      <c r="C167" s="91" t="s">
        <v>350</v>
      </c>
      <c r="D167" s="84" t="s">
        <v>453</v>
      </c>
      <c r="E167" s="10" t="s">
        <v>655</v>
      </c>
      <c r="F167" s="84" t="s">
        <v>365</v>
      </c>
      <c r="G167" s="8" t="s">
        <v>1</v>
      </c>
      <c r="H167" s="130">
        <v>2257.2000000000003</v>
      </c>
      <c r="I167" s="54">
        <f t="shared" si="9"/>
        <v>58687200.000000007</v>
      </c>
      <c r="J167" s="84">
        <v>1</v>
      </c>
      <c r="K167" s="47">
        <f t="shared" si="10"/>
        <v>58687200.000000007</v>
      </c>
      <c r="L167" s="8">
        <v>1</v>
      </c>
      <c r="M167" s="109">
        <f t="shared" si="11"/>
        <v>58687200.000000007</v>
      </c>
      <c r="N167" s="8"/>
      <c r="O167" s="123">
        <f t="shared" si="12"/>
        <v>0</v>
      </c>
      <c r="P167" s="8"/>
    </row>
    <row r="168" spans="1:16" ht="51" x14ac:dyDescent="0.25">
      <c r="A168" s="8">
        <v>163</v>
      </c>
      <c r="B168" s="8">
        <v>2060122288</v>
      </c>
      <c r="C168" s="91" t="s">
        <v>351</v>
      </c>
      <c r="D168" s="84">
        <v>6557038010</v>
      </c>
      <c r="E168" s="8" t="s">
        <v>361</v>
      </c>
      <c r="F168" s="84" t="s">
        <v>365</v>
      </c>
      <c r="G168" s="8" t="s">
        <v>1</v>
      </c>
      <c r="H168" s="134">
        <v>588.23529411764707</v>
      </c>
      <c r="I168" s="54">
        <f t="shared" si="9"/>
        <v>15294117.647058824</v>
      </c>
      <c r="J168" s="84">
        <v>1</v>
      </c>
      <c r="K168" s="47">
        <f t="shared" si="10"/>
        <v>15294117.647058824</v>
      </c>
      <c r="L168" s="8">
        <v>1</v>
      </c>
      <c r="M168" s="109">
        <f t="shared" si="11"/>
        <v>15294117.647058824</v>
      </c>
      <c r="N168" s="8">
        <v>1</v>
      </c>
      <c r="O168" s="123">
        <f t="shared" si="12"/>
        <v>15294117.647058824</v>
      </c>
      <c r="P168" s="8"/>
    </row>
    <row r="169" spans="1:16" ht="51" x14ac:dyDescent="0.25">
      <c r="A169" s="8">
        <v>164</v>
      </c>
      <c r="B169" s="8">
        <v>2060122289</v>
      </c>
      <c r="C169" s="91" t="s">
        <v>352</v>
      </c>
      <c r="D169" s="84" t="s">
        <v>452</v>
      </c>
      <c r="E169" s="8" t="s">
        <v>361</v>
      </c>
      <c r="F169" s="84" t="s">
        <v>365</v>
      </c>
      <c r="G169" s="8" t="s">
        <v>1</v>
      </c>
      <c r="H169" s="134">
        <v>5.895294117647059</v>
      </c>
      <c r="I169" s="54">
        <f t="shared" si="9"/>
        <v>153277.64705882352</v>
      </c>
      <c r="J169" s="84"/>
      <c r="K169" s="47">
        <f t="shared" si="10"/>
        <v>0</v>
      </c>
      <c r="L169" s="8">
        <v>1</v>
      </c>
      <c r="M169" s="109">
        <f t="shared" si="11"/>
        <v>153277.64705882352</v>
      </c>
      <c r="N169" s="8">
        <v>1</v>
      </c>
      <c r="O169" s="123">
        <f t="shared" si="12"/>
        <v>153277.64705882352</v>
      </c>
      <c r="P169" s="8"/>
    </row>
    <row r="170" spans="1:16" ht="51" x14ac:dyDescent="0.25">
      <c r="A170" s="8">
        <v>165</v>
      </c>
      <c r="B170" s="84" t="s">
        <v>274</v>
      </c>
      <c r="C170" s="91" t="s">
        <v>353</v>
      </c>
      <c r="D170" s="84">
        <v>1512506804</v>
      </c>
      <c r="E170" s="8" t="s">
        <v>361</v>
      </c>
      <c r="F170" s="84" t="s">
        <v>369</v>
      </c>
      <c r="G170" s="8" t="s">
        <v>1</v>
      </c>
      <c r="H170" s="130"/>
      <c r="I170" s="8"/>
      <c r="J170" s="84"/>
      <c r="K170" s="47">
        <f t="shared" si="10"/>
        <v>0</v>
      </c>
      <c r="L170" s="8">
        <v>1</v>
      </c>
      <c r="M170" s="109">
        <f t="shared" si="11"/>
        <v>0</v>
      </c>
      <c r="N170" s="8">
        <v>1</v>
      </c>
      <c r="O170" s="123">
        <f t="shared" si="12"/>
        <v>0</v>
      </c>
      <c r="P170" s="8"/>
    </row>
    <row r="171" spans="1:16" ht="63.75" x14ac:dyDescent="0.25">
      <c r="A171" s="8">
        <v>166</v>
      </c>
      <c r="B171" s="84" t="s">
        <v>274</v>
      </c>
      <c r="C171" s="91" t="s">
        <v>354</v>
      </c>
      <c r="D171" s="84">
        <v>299914117</v>
      </c>
      <c r="E171" s="8" t="s">
        <v>361</v>
      </c>
      <c r="F171" s="84" t="s">
        <v>365</v>
      </c>
      <c r="G171" s="8" t="s">
        <v>1</v>
      </c>
      <c r="H171" s="130"/>
      <c r="I171" s="8"/>
      <c r="J171" s="84"/>
      <c r="K171" s="47">
        <f t="shared" si="10"/>
        <v>0</v>
      </c>
      <c r="L171" s="8">
        <v>1</v>
      </c>
      <c r="M171" s="109">
        <f t="shared" si="11"/>
        <v>0</v>
      </c>
      <c r="N171" s="8">
        <v>1</v>
      </c>
      <c r="O171" s="123">
        <f t="shared" si="12"/>
        <v>0</v>
      </c>
      <c r="P171" s="8"/>
    </row>
    <row r="172" spans="1:16" ht="89.25" x14ac:dyDescent="0.25">
      <c r="A172" s="8">
        <v>167</v>
      </c>
      <c r="B172" s="84" t="s">
        <v>274</v>
      </c>
      <c r="C172" s="91" t="s">
        <v>355</v>
      </c>
      <c r="D172" s="84">
        <v>66210009241</v>
      </c>
      <c r="E172" s="8" t="s">
        <v>361</v>
      </c>
      <c r="F172" s="84" t="s">
        <v>365</v>
      </c>
      <c r="G172" s="8" t="s">
        <v>10</v>
      </c>
      <c r="H172" s="130"/>
      <c r="I172" s="8"/>
      <c r="J172" s="84"/>
      <c r="K172" s="47">
        <f t="shared" si="10"/>
        <v>0</v>
      </c>
      <c r="L172" s="8">
        <v>1</v>
      </c>
      <c r="M172" s="109">
        <f t="shared" si="11"/>
        <v>0</v>
      </c>
      <c r="N172" s="8">
        <v>1</v>
      </c>
      <c r="O172" s="123">
        <f t="shared" si="12"/>
        <v>0</v>
      </c>
      <c r="P172" s="8"/>
    </row>
    <row r="173" spans="1:16" ht="25.5" x14ac:dyDescent="0.25">
      <c r="A173" s="8">
        <v>168</v>
      </c>
      <c r="B173" s="8">
        <v>2021022999</v>
      </c>
      <c r="C173" s="91" t="s">
        <v>356</v>
      </c>
      <c r="D173" s="84" t="s">
        <v>608</v>
      </c>
      <c r="E173" s="8" t="s">
        <v>362</v>
      </c>
      <c r="F173" s="84" t="s">
        <v>370</v>
      </c>
      <c r="G173" s="8" t="s">
        <v>1</v>
      </c>
      <c r="H173" s="134">
        <v>33.333333333333336</v>
      </c>
      <c r="I173" s="54">
        <f>H173*26000</f>
        <v>866666.66666666674</v>
      </c>
      <c r="J173" s="84">
        <v>8</v>
      </c>
      <c r="K173" s="47">
        <f t="shared" si="10"/>
        <v>6933333.333333334</v>
      </c>
      <c r="L173" s="8">
        <v>8</v>
      </c>
      <c r="M173" s="109">
        <f t="shared" si="11"/>
        <v>6933333.333333334</v>
      </c>
      <c r="N173" s="8"/>
      <c r="O173" s="123">
        <f t="shared" si="12"/>
        <v>0</v>
      </c>
      <c r="P173" s="8"/>
    </row>
    <row r="174" spans="1:16" ht="47.45" customHeight="1" x14ac:dyDescent="0.25">
      <c r="A174" s="8">
        <v>169</v>
      </c>
      <c r="B174" s="8">
        <v>2020723001</v>
      </c>
      <c r="C174" s="91" t="s">
        <v>357</v>
      </c>
      <c r="D174" s="84" t="s">
        <v>609</v>
      </c>
      <c r="E174" s="8" t="s">
        <v>362</v>
      </c>
      <c r="F174" s="84" t="s">
        <v>370</v>
      </c>
      <c r="G174" s="8" t="s">
        <v>1</v>
      </c>
      <c r="H174" s="134">
        <v>51.882352941176471</v>
      </c>
      <c r="I174" s="54">
        <f>H174*26000</f>
        <v>1348941.1764705882</v>
      </c>
      <c r="J174" s="149">
        <v>35</v>
      </c>
      <c r="K174" s="47">
        <f t="shared" si="10"/>
        <v>47212941.176470585</v>
      </c>
      <c r="L174" s="44">
        <v>50</v>
      </c>
      <c r="M174" s="109">
        <f t="shared" si="11"/>
        <v>67447058.823529407</v>
      </c>
      <c r="N174" s="8">
        <v>35</v>
      </c>
      <c r="O174" s="123">
        <f t="shared" si="12"/>
        <v>47212941.176470585</v>
      </c>
      <c r="P174" s="8"/>
    </row>
    <row r="175" spans="1:16" ht="25.5" x14ac:dyDescent="0.25">
      <c r="A175" s="8">
        <v>170</v>
      </c>
      <c r="B175" s="8">
        <v>2020950677</v>
      </c>
      <c r="C175" s="91" t="s">
        <v>360</v>
      </c>
      <c r="D175" s="84"/>
      <c r="E175" s="10" t="s">
        <v>364</v>
      </c>
      <c r="F175" s="84" t="s">
        <v>128</v>
      </c>
      <c r="G175" s="8" t="s">
        <v>1</v>
      </c>
      <c r="H175" s="134">
        <v>659</v>
      </c>
      <c r="I175" s="54">
        <f>H175*26000</f>
        <v>17134000</v>
      </c>
      <c r="J175" s="84">
        <v>2</v>
      </c>
      <c r="K175" s="47">
        <f t="shared" si="10"/>
        <v>34268000</v>
      </c>
      <c r="L175" s="8"/>
      <c r="M175" s="109">
        <f t="shared" si="11"/>
        <v>0</v>
      </c>
      <c r="N175" s="8">
        <v>2</v>
      </c>
      <c r="O175" s="123">
        <f t="shared" si="12"/>
        <v>34268000</v>
      </c>
      <c r="P175" s="8"/>
    </row>
    <row r="176" spans="1:16" ht="76.5" x14ac:dyDescent="0.25">
      <c r="A176" s="8">
        <v>171</v>
      </c>
      <c r="B176" s="84" t="s">
        <v>274</v>
      </c>
      <c r="C176" s="91" t="s">
        <v>358</v>
      </c>
      <c r="D176" s="84"/>
      <c r="E176" s="10" t="s">
        <v>363</v>
      </c>
      <c r="F176" s="84" t="s">
        <v>451</v>
      </c>
      <c r="G176" s="8" t="s">
        <v>10</v>
      </c>
      <c r="H176" s="130"/>
      <c r="I176" s="8"/>
      <c r="J176" s="84"/>
      <c r="K176" s="47">
        <f t="shared" si="10"/>
        <v>0</v>
      </c>
      <c r="L176" s="8">
        <v>2</v>
      </c>
      <c r="M176" s="109">
        <f t="shared" si="11"/>
        <v>0</v>
      </c>
      <c r="N176" s="8"/>
      <c r="O176" s="123">
        <f t="shared" si="12"/>
        <v>0</v>
      </c>
      <c r="P176" s="8"/>
    </row>
    <row r="177" spans="1:16" ht="76.5" x14ac:dyDescent="0.25">
      <c r="A177" s="8">
        <v>172</v>
      </c>
      <c r="B177" s="84" t="s">
        <v>274</v>
      </c>
      <c r="C177" s="91" t="s">
        <v>359</v>
      </c>
      <c r="D177" s="84"/>
      <c r="E177" s="10" t="s">
        <v>363</v>
      </c>
      <c r="F177" s="84" t="s">
        <v>451</v>
      </c>
      <c r="G177" s="8" t="s">
        <v>10</v>
      </c>
      <c r="H177" s="130"/>
      <c r="I177" s="8"/>
      <c r="J177" s="84"/>
      <c r="K177" s="47">
        <f t="shared" si="10"/>
        <v>0</v>
      </c>
      <c r="L177" s="8">
        <v>2</v>
      </c>
      <c r="M177" s="109">
        <f t="shared" si="11"/>
        <v>0</v>
      </c>
      <c r="N177" s="8"/>
      <c r="O177" s="123">
        <f t="shared" si="12"/>
        <v>0</v>
      </c>
      <c r="P177" s="8"/>
    </row>
    <row r="178" spans="1:16" ht="89.25" x14ac:dyDescent="0.25">
      <c r="A178" s="8">
        <v>173</v>
      </c>
      <c r="B178" s="8" t="s">
        <v>274</v>
      </c>
      <c r="C178" s="91" t="s">
        <v>410</v>
      </c>
      <c r="D178" s="84">
        <v>66210009204</v>
      </c>
      <c r="E178" s="132" t="s">
        <v>371</v>
      </c>
      <c r="F178" s="84" t="s">
        <v>365</v>
      </c>
      <c r="G178" s="10" t="s">
        <v>1</v>
      </c>
      <c r="H178" s="130"/>
      <c r="I178" s="8"/>
      <c r="J178" s="8"/>
      <c r="K178" s="47">
        <f t="shared" si="10"/>
        <v>0</v>
      </c>
      <c r="L178" s="8">
        <v>1</v>
      </c>
      <c r="M178" s="109">
        <f t="shared" si="11"/>
        <v>0</v>
      </c>
      <c r="N178" s="8"/>
      <c r="O178" s="123">
        <f t="shared" si="12"/>
        <v>0</v>
      </c>
      <c r="P178" s="8"/>
    </row>
    <row r="179" spans="1:16" ht="76.5" x14ac:dyDescent="0.25">
      <c r="A179" s="8">
        <v>174</v>
      </c>
      <c r="B179" s="8" t="s">
        <v>274</v>
      </c>
      <c r="C179" s="91" t="s">
        <v>411</v>
      </c>
      <c r="D179" s="84" t="s">
        <v>448</v>
      </c>
      <c r="E179" s="132" t="s">
        <v>371</v>
      </c>
      <c r="F179" s="84" t="s">
        <v>365</v>
      </c>
      <c r="G179" s="10" t="s">
        <v>1</v>
      </c>
      <c r="H179" s="130"/>
      <c r="I179" s="8"/>
      <c r="J179" s="8"/>
      <c r="K179" s="47">
        <f t="shared" si="10"/>
        <v>0</v>
      </c>
      <c r="L179" s="8">
        <v>1</v>
      </c>
      <c r="M179" s="109">
        <f t="shared" si="11"/>
        <v>0</v>
      </c>
      <c r="N179" s="8">
        <v>2</v>
      </c>
      <c r="O179" s="123">
        <f t="shared" si="12"/>
        <v>0</v>
      </c>
      <c r="P179" s="8"/>
    </row>
    <row r="180" spans="1:16" ht="51" x14ac:dyDescent="0.25">
      <c r="A180" s="8">
        <v>175</v>
      </c>
      <c r="B180" s="8" t="s">
        <v>274</v>
      </c>
      <c r="C180" s="91" t="s">
        <v>372</v>
      </c>
      <c r="D180" s="84" t="s">
        <v>446</v>
      </c>
      <c r="E180" s="132" t="s">
        <v>371</v>
      </c>
      <c r="F180" s="84" t="s">
        <v>365</v>
      </c>
      <c r="G180" s="10" t="s">
        <v>1</v>
      </c>
      <c r="H180" s="130"/>
      <c r="I180" s="8"/>
      <c r="J180" s="8"/>
      <c r="K180" s="47">
        <f t="shared" si="10"/>
        <v>0</v>
      </c>
      <c r="L180" s="8">
        <v>1</v>
      </c>
      <c r="M180" s="109">
        <f t="shared" si="11"/>
        <v>0</v>
      </c>
      <c r="N180" s="8">
        <v>2</v>
      </c>
      <c r="O180" s="123">
        <f t="shared" si="12"/>
        <v>0</v>
      </c>
      <c r="P180" s="8"/>
    </row>
    <row r="181" spans="1:16" ht="25.5" x14ac:dyDescent="0.25">
      <c r="A181" s="8">
        <v>176</v>
      </c>
      <c r="B181" s="84" t="s">
        <v>274</v>
      </c>
      <c r="C181" s="21" t="s">
        <v>455</v>
      </c>
      <c r="D181" s="84" t="s">
        <v>602</v>
      </c>
      <c r="E181" s="8" t="s">
        <v>362</v>
      </c>
      <c r="F181" s="84"/>
      <c r="G181" s="8" t="s">
        <v>1</v>
      </c>
      <c r="H181" s="130"/>
      <c r="I181" s="8"/>
      <c r="J181" s="84"/>
      <c r="K181" s="47">
        <f t="shared" si="10"/>
        <v>0</v>
      </c>
      <c r="L181" s="10">
        <v>1</v>
      </c>
      <c r="M181" s="109">
        <f t="shared" si="11"/>
        <v>0</v>
      </c>
      <c r="N181" s="10">
        <v>1</v>
      </c>
      <c r="O181" s="123">
        <f t="shared" si="12"/>
        <v>0</v>
      </c>
      <c r="P181" s="8"/>
    </row>
    <row r="182" spans="1:16" ht="25.5" x14ac:dyDescent="0.25">
      <c r="A182" s="8">
        <v>177</v>
      </c>
      <c r="B182" s="8">
        <v>2020723000</v>
      </c>
      <c r="C182" s="21" t="s">
        <v>456</v>
      </c>
      <c r="D182" s="84" t="s">
        <v>603</v>
      </c>
      <c r="E182" s="8" t="s">
        <v>362</v>
      </c>
      <c r="F182" s="84" t="s">
        <v>370</v>
      </c>
      <c r="G182" s="8" t="s">
        <v>1</v>
      </c>
      <c r="H182" s="134">
        <v>51.882352941176471</v>
      </c>
      <c r="I182" s="54">
        <f>H182*26000</f>
        <v>1348941.1764705882</v>
      </c>
      <c r="J182" s="84">
        <v>5</v>
      </c>
      <c r="K182" s="47">
        <f t="shared" si="10"/>
        <v>6744705.8823529407</v>
      </c>
      <c r="L182" s="10">
        <v>2</v>
      </c>
      <c r="M182" s="109">
        <f t="shared" si="11"/>
        <v>2697882.3529411764</v>
      </c>
      <c r="N182" s="10">
        <v>3</v>
      </c>
      <c r="O182" s="123">
        <f t="shared" si="12"/>
        <v>4046823.5294117648</v>
      </c>
      <c r="P182" s="8"/>
    </row>
    <row r="183" spans="1:16" ht="25.5" x14ac:dyDescent="0.25">
      <c r="A183" s="8">
        <v>178</v>
      </c>
      <c r="B183" s="84" t="s">
        <v>274</v>
      </c>
      <c r="C183" s="66" t="s">
        <v>457</v>
      </c>
      <c r="D183" s="84" t="s">
        <v>604</v>
      </c>
      <c r="E183" s="8" t="s">
        <v>362</v>
      </c>
      <c r="F183" s="84"/>
      <c r="G183" s="8" t="s">
        <v>1</v>
      </c>
      <c r="H183" s="130"/>
      <c r="I183" s="8"/>
      <c r="J183" s="84"/>
      <c r="K183" s="47">
        <f t="shared" si="10"/>
        <v>0</v>
      </c>
      <c r="L183" s="10">
        <v>1</v>
      </c>
      <c r="M183" s="109">
        <f t="shared" si="11"/>
        <v>0</v>
      </c>
      <c r="N183" s="10">
        <v>1</v>
      </c>
      <c r="O183" s="123">
        <f t="shared" si="12"/>
        <v>0</v>
      </c>
      <c r="P183" s="8"/>
    </row>
    <row r="184" spans="1:16" ht="25.5" x14ac:dyDescent="0.25">
      <c r="A184" s="8">
        <v>179</v>
      </c>
      <c r="B184" s="84" t="s">
        <v>274</v>
      </c>
      <c r="C184" s="66" t="s">
        <v>458</v>
      </c>
      <c r="D184" s="84" t="s">
        <v>605</v>
      </c>
      <c r="E184" s="8" t="s">
        <v>362</v>
      </c>
      <c r="F184" s="84"/>
      <c r="G184" s="8" t="s">
        <v>1</v>
      </c>
      <c r="H184" s="130"/>
      <c r="I184" s="8"/>
      <c r="J184" s="84"/>
      <c r="K184" s="47">
        <f t="shared" si="10"/>
        <v>0</v>
      </c>
      <c r="L184" s="10">
        <v>1</v>
      </c>
      <c r="M184" s="109">
        <f t="shared" si="11"/>
        <v>0</v>
      </c>
      <c r="N184" s="10">
        <v>1</v>
      </c>
      <c r="O184" s="123">
        <f t="shared" si="12"/>
        <v>0</v>
      </c>
      <c r="P184" s="8"/>
    </row>
    <row r="185" spans="1:16" ht="25.5" x14ac:dyDescent="0.25">
      <c r="A185" s="8">
        <v>180</v>
      </c>
      <c r="B185" s="84" t="s">
        <v>274</v>
      </c>
      <c r="C185" s="66" t="s">
        <v>533</v>
      </c>
      <c r="D185" s="84" t="s">
        <v>606</v>
      </c>
      <c r="E185" s="8" t="s">
        <v>362</v>
      </c>
      <c r="F185" s="84"/>
      <c r="G185" s="8" t="s">
        <v>1</v>
      </c>
      <c r="H185" s="130"/>
      <c r="I185" s="8"/>
      <c r="J185" s="84"/>
      <c r="K185" s="47">
        <f t="shared" si="10"/>
        <v>0</v>
      </c>
      <c r="L185" s="10">
        <v>1</v>
      </c>
      <c r="M185" s="109">
        <f t="shared" si="11"/>
        <v>0</v>
      </c>
      <c r="N185" s="10">
        <v>1</v>
      </c>
      <c r="O185" s="123">
        <f t="shared" si="12"/>
        <v>0</v>
      </c>
      <c r="P185" s="8"/>
    </row>
    <row r="186" spans="1:16" ht="25.5" x14ac:dyDescent="0.25">
      <c r="A186" s="8">
        <v>181</v>
      </c>
      <c r="B186" s="84" t="s">
        <v>274</v>
      </c>
      <c r="C186" s="66" t="s">
        <v>459</v>
      </c>
      <c r="D186" s="84" t="s">
        <v>607</v>
      </c>
      <c r="E186" s="8" t="s">
        <v>362</v>
      </c>
      <c r="F186" s="84" t="s">
        <v>370</v>
      </c>
      <c r="G186" s="8" t="s">
        <v>1</v>
      </c>
      <c r="H186" s="130"/>
      <c r="I186" s="8"/>
      <c r="J186" s="84"/>
      <c r="K186" s="47">
        <f t="shared" si="10"/>
        <v>0</v>
      </c>
      <c r="L186" s="10">
        <v>1</v>
      </c>
      <c r="M186" s="109">
        <f t="shared" si="11"/>
        <v>0</v>
      </c>
      <c r="N186" s="10">
        <v>1</v>
      </c>
      <c r="O186" s="123">
        <f t="shared" si="12"/>
        <v>0</v>
      </c>
      <c r="P186" s="8"/>
    </row>
    <row r="187" spans="1:16" ht="25.5" x14ac:dyDescent="0.25">
      <c r="A187" s="8">
        <v>182</v>
      </c>
      <c r="B187" s="84" t="s">
        <v>274</v>
      </c>
      <c r="C187" s="91" t="s">
        <v>460</v>
      </c>
      <c r="D187" s="84"/>
      <c r="E187" s="8" t="s">
        <v>362</v>
      </c>
      <c r="F187" s="84" t="s">
        <v>370</v>
      </c>
      <c r="G187" s="8" t="s">
        <v>1</v>
      </c>
      <c r="H187" s="130"/>
      <c r="I187" s="8"/>
      <c r="J187" s="84"/>
      <c r="K187" s="47">
        <f t="shared" si="10"/>
        <v>0</v>
      </c>
      <c r="L187" s="8">
        <v>2</v>
      </c>
      <c r="M187" s="109">
        <f t="shared" si="11"/>
        <v>0</v>
      </c>
      <c r="N187" s="8">
        <v>3</v>
      </c>
      <c r="O187" s="123">
        <f t="shared" si="12"/>
        <v>0</v>
      </c>
      <c r="P187" s="8"/>
    </row>
    <row r="188" spans="1:16" ht="25.5" x14ac:dyDescent="0.25">
      <c r="A188" s="8">
        <v>183</v>
      </c>
      <c r="B188" s="84" t="s">
        <v>274</v>
      </c>
      <c r="C188" s="91" t="s">
        <v>461</v>
      </c>
      <c r="D188" s="84"/>
      <c r="E188" s="8" t="s">
        <v>362</v>
      </c>
      <c r="F188" s="84" t="s">
        <v>370</v>
      </c>
      <c r="G188" s="8" t="s">
        <v>1</v>
      </c>
      <c r="H188" s="130"/>
      <c r="I188" s="8"/>
      <c r="J188" s="84"/>
      <c r="K188" s="47">
        <f t="shared" si="10"/>
        <v>0</v>
      </c>
      <c r="L188" s="8">
        <v>2</v>
      </c>
      <c r="M188" s="109">
        <f t="shared" si="11"/>
        <v>0</v>
      </c>
      <c r="N188" s="8">
        <v>3</v>
      </c>
      <c r="O188" s="123">
        <f t="shared" si="12"/>
        <v>0</v>
      </c>
      <c r="P188" s="8"/>
    </row>
    <row r="189" spans="1:16" ht="25.5" x14ac:dyDescent="0.25">
      <c r="A189" s="8">
        <v>184</v>
      </c>
      <c r="B189" s="84" t="s">
        <v>274</v>
      </c>
      <c r="C189" s="91" t="s">
        <v>462</v>
      </c>
      <c r="D189" s="84"/>
      <c r="E189" s="8" t="s">
        <v>362</v>
      </c>
      <c r="F189" s="84" t="s">
        <v>370</v>
      </c>
      <c r="G189" s="8" t="s">
        <v>1</v>
      </c>
      <c r="H189" s="130"/>
      <c r="I189" s="8"/>
      <c r="J189" s="84"/>
      <c r="K189" s="47">
        <f t="shared" si="10"/>
        <v>0</v>
      </c>
      <c r="L189" s="8">
        <v>2</v>
      </c>
      <c r="M189" s="109">
        <f t="shared" si="11"/>
        <v>0</v>
      </c>
      <c r="N189" s="8">
        <v>3</v>
      </c>
      <c r="O189" s="123">
        <f t="shared" si="12"/>
        <v>0</v>
      </c>
      <c r="P189" s="8"/>
    </row>
    <row r="190" spans="1:16" ht="25.5" x14ac:dyDescent="0.25">
      <c r="A190" s="8">
        <v>185</v>
      </c>
      <c r="B190" s="84" t="s">
        <v>274</v>
      </c>
      <c r="C190" s="91" t="s">
        <v>463</v>
      </c>
      <c r="D190" s="84"/>
      <c r="E190" s="8" t="s">
        <v>362</v>
      </c>
      <c r="F190" s="84" t="s">
        <v>370</v>
      </c>
      <c r="G190" s="8" t="s">
        <v>1</v>
      </c>
      <c r="H190" s="130"/>
      <c r="I190" s="8"/>
      <c r="J190" s="84"/>
      <c r="K190" s="47">
        <f t="shared" si="10"/>
        <v>0</v>
      </c>
      <c r="L190" s="8">
        <v>1</v>
      </c>
      <c r="M190" s="109">
        <f t="shared" si="11"/>
        <v>0</v>
      </c>
      <c r="N190" s="8">
        <v>1</v>
      </c>
      <c r="O190" s="123">
        <f t="shared" si="12"/>
        <v>0</v>
      </c>
      <c r="P190" s="8"/>
    </row>
    <row r="191" spans="1:16" ht="25.5" x14ac:dyDescent="0.25">
      <c r="A191" s="8">
        <v>186</v>
      </c>
      <c r="B191" s="84" t="s">
        <v>274</v>
      </c>
      <c r="C191" s="91" t="s">
        <v>464</v>
      </c>
      <c r="D191" s="84"/>
      <c r="E191" s="8" t="s">
        <v>362</v>
      </c>
      <c r="F191" s="84" t="s">
        <v>370</v>
      </c>
      <c r="G191" s="8" t="s">
        <v>1</v>
      </c>
      <c r="H191" s="130"/>
      <c r="I191" s="8"/>
      <c r="J191" s="84"/>
      <c r="K191" s="47">
        <f t="shared" si="10"/>
        <v>0</v>
      </c>
      <c r="L191" s="8">
        <v>1</v>
      </c>
      <c r="M191" s="109">
        <f t="shared" si="11"/>
        <v>0</v>
      </c>
      <c r="N191" s="8">
        <v>1</v>
      </c>
      <c r="O191" s="123">
        <f t="shared" si="12"/>
        <v>0</v>
      </c>
      <c r="P191" s="8"/>
    </row>
    <row r="192" spans="1:16" ht="25.5" x14ac:dyDescent="0.25">
      <c r="A192" s="8">
        <v>187</v>
      </c>
      <c r="B192" s="84" t="s">
        <v>274</v>
      </c>
      <c r="C192" s="91" t="s">
        <v>465</v>
      </c>
      <c r="D192" s="84"/>
      <c r="E192" s="8" t="s">
        <v>362</v>
      </c>
      <c r="F192" s="84" t="s">
        <v>370</v>
      </c>
      <c r="G192" s="8" t="s">
        <v>1</v>
      </c>
      <c r="H192" s="130"/>
      <c r="I192" s="8"/>
      <c r="J192" s="84"/>
      <c r="K192" s="47">
        <f t="shared" si="10"/>
        <v>0</v>
      </c>
      <c r="L192" s="8">
        <v>1</v>
      </c>
      <c r="M192" s="109">
        <f t="shared" si="11"/>
        <v>0</v>
      </c>
      <c r="N192" s="8">
        <v>1</v>
      </c>
      <c r="O192" s="123">
        <f t="shared" si="12"/>
        <v>0</v>
      </c>
      <c r="P192" s="8"/>
    </row>
    <row r="193" spans="1:16" ht="25.5" x14ac:dyDescent="0.25">
      <c r="A193" s="8">
        <v>188</v>
      </c>
      <c r="B193" s="84" t="s">
        <v>274</v>
      </c>
      <c r="C193" s="91" t="s">
        <v>466</v>
      </c>
      <c r="D193" s="84"/>
      <c r="E193" s="8" t="s">
        <v>362</v>
      </c>
      <c r="F193" s="84" t="s">
        <v>370</v>
      </c>
      <c r="G193" s="8" t="s">
        <v>1</v>
      </c>
      <c r="H193" s="130"/>
      <c r="I193" s="8"/>
      <c r="J193" s="84"/>
      <c r="K193" s="47">
        <f t="shared" si="10"/>
        <v>0</v>
      </c>
      <c r="L193" s="8">
        <v>2</v>
      </c>
      <c r="M193" s="109">
        <f t="shared" si="11"/>
        <v>0</v>
      </c>
      <c r="N193" s="8">
        <v>3</v>
      </c>
      <c r="O193" s="123">
        <f t="shared" si="12"/>
        <v>0</v>
      </c>
      <c r="P193" s="8"/>
    </row>
    <row r="194" spans="1:16" ht="25.5" x14ac:dyDescent="0.25">
      <c r="A194" s="8">
        <v>189</v>
      </c>
      <c r="B194" s="84" t="s">
        <v>274</v>
      </c>
      <c r="C194" s="91" t="s">
        <v>467</v>
      </c>
      <c r="D194" s="84"/>
      <c r="E194" s="8" t="s">
        <v>362</v>
      </c>
      <c r="F194" s="84" t="s">
        <v>370</v>
      </c>
      <c r="G194" s="8" t="s">
        <v>1</v>
      </c>
      <c r="H194" s="130"/>
      <c r="I194" s="8"/>
      <c r="J194" s="84"/>
      <c r="K194" s="47">
        <f t="shared" si="10"/>
        <v>0</v>
      </c>
      <c r="L194" s="8">
        <v>1</v>
      </c>
      <c r="M194" s="109">
        <f t="shared" si="11"/>
        <v>0</v>
      </c>
      <c r="N194" s="8">
        <v>1</v>
      </c>
      <c r="O194" s="123">
        <f t="shared" si="12"/>
        <v>0</v>
      </c>
      <c r="P194" s="8"/>
    </row>
    <row r="195" spans="1:16" ht="25.5" x14ac:dyDescent="0.25">
      <c r="A195" s="8">
        <v>190</v>
      </c>
      <c r="B195" s="84" t="s">
        <v>274</v>
      </c>
      <c r="C195" s="91" t="s">
        <v>468</v>
      </c>
      <c r="D195" s="84"/>
      <c r="E195" s="8" t="s">
        <v>362</v>
      </c>
      <c r="F195" s="84" t="s">
        <v>370</v>
      </c>
      <c r="G195" s="8" t="s">
        <v>1</v>
      </c>
      <c r="H195" s="130"/>
      <c r="I195" s="8"/>
      <c r="J195" s="84"/>
      <c r="K195" s="47">
        <f t="shared" si="10"/>
        <v>0</v>
      </c>
      <c r="L195" s="8">
        <v>1</v>
      </c>
      <c r="M195" s="109">
        <f t="shared" si="11"/>
        <v>0</v>
      </c>
      <c r="N195" s="8">
        <v>1</v>
      </c>
      <c r="O195" s="123">
        <f t="shared" si="12"/>
        <v>0</v>
      </c>
      <c r="P195" s="8"/>
    </row>
    <row r="196" spans="1:16" ht="25.5" x14ac:dyDescent="0.25">
      <c r="A196" s="8">
        <v>191</v>
      </c>
      <c r="B196" s="84" t="s">
        <v>274</v>
      </c>
      <c r="C196" s="91" t="s">
        <v>469</v>
      </c>
      <c r="D196" s="84"/>
      <c r="E196" s="8" t="s">
        <v>362</v>
      </c>
      <c r="F196" s="84" t="s">
        <v>370</v>
      </c>
      <c r="G196" s="8" t="s">
        <v>1</v>
      </c>
      <c r="H196" s="130"/>
      <c r="I196" s="8"/>
      <c r="J196" s="84"/>
      <c r="K196" s="47">
        <f t="shared" si="10"/>
        <v>0</v>
      </c>
      <c r="L196" s="8">
        <v>1</v>
      </c>
      <c r="M196" s="109">
        <f t="shared" si="11"/>
        <v>0</v>
      </c>
      <c r="N196" s="8">
        <v>1</v>
      </c>
      <c r="O196" s="123">
        <f t="shared" si="12"/>
        <v>0</v>
      </c>
      <c r="P196" s="8"/>
    </row>
    <row r="197" spans="1:16" ht="25.5" x14ac:dyDescent="0.25">
      <c r="A197" s="8">
        <v>192</v>
      </c>
      <c r="B197" s="84" t="s">
        <v>274</v>
      </c>
      <c r="C197" s="91" t="s">
        <v>470</v>
      </c>
      <c r="D197" s="84"/>
      <c r="E197" s="8" t="s">
        <v>362</v>
      </c>
      <c r="F197" s="84" t="s">
        <v>370</v>
      </c>
      <c r="G197" s="8" t="s">
        <v>1</v>
      </c>
      <c r="H197" s="130"/>
      <c r="I197" s="8"/>
      <c r="J197" s="84"/>
      <c r="K197" s="47">
        <f t="shared" si="10"/>
        <v>0</v>
      </c>
      <c r="L197" s="8">
        <v>1</v>
      </c>
      <c r="M197" s="109">
        <f t="shared" si="11"/>
        <v>0</v>
      </c>
      <c r="N197" s="8">
        <v>1</v>
      </c>
      <c r="O197" s="123">
        <f t="shared" si="12"/>
        <v>0</v>
      </c>
      <c r="P197" s="8"/>
    </row>
    <row r="198" spans="1:16" ht="25.5" x14ac:dyDescent="0.25">
      <c r="A198" s="8">
        <v>193</v>
      </c>
      <c r="B198" s="84" t="s">
        <v>274</v>
      </c>
      <c r="C198" s="91" t="s">
        <v>471</v>
      </c>
      <c r="D198" s="84"/>
      <c r="E198" s="8" t="s">
        <v>362</v>
      </c>
      <c r="F198" s="84" t="s">
        <v>370</v>
      </c>
      <c r="G198" s="8" t="s">
        <v>1</v>
      </c>
      <c r="H198" s="130"/>
      <c r="I198" s="8"/>
      <c r="J198" s="84"/>
      <c r="K198" s="47">
        <f t="shared" si="10"/>
        <v>0</v>
      </c>
      <c r="L198" s="8">
        <v>2</v>
      </c>
      <c r="M198" s="109">
        <f t="shared" si="11"/>
        <v>0</v>
      </c>
      <c r="N198" s="8">
        <v>1</v>
      </c>
      <c r="O198" s="123">
        <f t="shared" si="12"/>
        <v>0</v>
      </c>
      <c r="P198" s="8"/>
    </row>
    <row r="199" spans="1:16" ht="25.5" x14ac:dyDescent="0.25">
      <c r="A199" s="8">
        <v>194</v>
      </c>
      <c r="B199" s="84" t="s">
        <v>274</v>
      </c>
      <c r="C199" s="91" t="s">
        <v>472</v>
      </c>
      <c r="D199" s="84"/>
      <c r="E199" s="8" t="s">
        <v>362</v>
      </c>
      <c r="F199" s="84" t="s">
        <v>370</v>
      </c>
      <c r="G199" s="8" t="s">
        <v>1</v>
      </c>
      <c r="H199" s="130"/>
      <c r="I199" s="8"/>
      <c r="J199" s="84"/>
      <c r="K199" s="47">
        <f t="shared" ref="K199:K262" si="13">I199*J199</f>
        <v>0</v>
      </c>
      <c r="L199" s="8">
        <v>1</v>
      </c>
      <c r="M199" s="109">
        <f t="shared" ref="M199:M262" si="14">I199*L199</f>
        <v>0</v>
      </c>
      <c r="N199" s="8">
        <v>1</v>
      </c>
      <c r="O199" s="123">
        <f t="shared" ref="O199:O262" si="15">N199*I199</f>
        <v>0</v>
      </c>
      <c r="P199" s="8"/>
    </row>
    <row r="200" spans="1:16" ht="25.5" x14ac:dyDescent="0.25">
      <c r="A200" s="8">
        <v>195</v>
      </c>
      <c r="B200" s="84" t="s">
        <v>274</v>
      </c>
      <c r="C200" s="91" t="s">
        <v>473</v>
      </c>
      <c r="D200" s="84"/>
      <c r="E200" s="8" t="s">
        <v>362</v>
      </c>
      <c r="F200" s="84" t="s">
        <v>370</v>
      </c>
      <c r="G200" s="8" t="s">
        <v>1</v>
      </c>
      <c r="H200" s="130"/>
      <c r="I200" s="8"/>
      <c r="J200" s="84"/>
      <c r="K200" s="47">
        <f t="shared" si="13"/>
        <v>0</v>
      </c>
      <c r="L200" s="8">
        <v>1</v>
      </c>
      <c r="M200" s="109">
        <f t="shared" si="14"/>
        <v>0</v>
      </c>
      <c r="N200" s="8">
        <v>1</v>
      </c>
      <c r="O200" s="123">
        <f t="shared" si="15"/>
        <v>0</v>
      </c>
      <c r="P200" s="8"/>
    </row>
    <row r="201" spans="1:16" ht="25.5" x14ac:dyDescent="0.25">
      <c r="A201" s="8">
        <v>196</v>
      </c>
      <c r="B201" s="84" t="s">
        <v>274</v>
      </c>
      <c r="C201" s="91" t="s">
        <v>474</v>
      </c>
      <c r="D201" s="84"/>
      <c r="E201" s="8" t="s">
        <v>362</v>
      </c>
      <c r="F201" s="84" t="s">
        <v>370</v>
      </c>
      <c r="G201" s="8" t="s">
        <v>1</v>
      </c>
      <c r="H201" s="130"/>
      <c r="I201" s="8"/>
      <c r="J201" s="84"/>
      <c r="K201" s="47">
        <f t="shared" si="13"/>
        <v>0</v>
      </c>
      <c r="L201" s="8">
        <v>1</v>
      </c>
      <c r="M201" s="109">
        <f t="shared" si="14"/>
        <v>0</v>
      </c>
      <c r="N201" s="8">
        <v>2</v>
      </c>
      <c r="O201" s="123">
        <f t="shared" si="15"/>
        <v>0</v>
      </c>
      <c r="P201" s="8"/>
    </row>
    <row r="202" spans="1:16" ht="25.5" x14ac:dyDescent="0.25">
      <c r="A202" s="8">
        <v>197</v>
      </c>
      <c r="B202" s="84" t="s">
        <v>274</v>
      </c>
      <c r="C202" s="91" t="s">
        <v>475</v>
      </c>
      <c r="D202" s="84"/>
      <c r="E202" s="8" t="s">
        <v>362</v>
      </c>
      <c r="F202" s="84" t="s">
        <v>370</v>
      </c>
      <c r="G202" s="8" t="s">
        <v>1</v>
      </c>
      <c r="H202" s="130"/>
      <c r="I202" s="8"/>
      <c r="J202" s="84"/>
      <c r="K202" s="47">
        <f t="shared" si="13"/>
        <v>0</v>
      </c>
      <c r="L202" s="8">
        <v>1</v>
      </c>
      <c r="M202" s="109">
        <f t="shared" si="14"/>
        <v>0</v>
      </c>
      <c r="N202" s="8">
        <v>1</v>
      </c>
      <c r="O202" s="123">
        <f t="shared" si="15"/>
        <v>0</v>
      </c>
      <c r="P202" s="8"/>
    </row>
    <row r="203" spans="1:16" ht="25.5" x14ac:dyDescent="0.25">
      <c r="A203" s="8">
        <v>198</v>
      </c>
      <c r="B203" s="84" t="s">
        <v>274</v>
      </c>
      <c r="C203" s="91" t="s">
        <v>476</v>
      </c>
      <c r="D203" s="84"/>
      <c r="E203" s="8" t="s">
        <v>362</v>
      </c>
      <c r="F203" s="84" t="s">
        <v>370</v>
      </c>
      <c r="G203" s="8" t="s">
        <v>1</v>
      </c>
      <c r="H203" s="130"/>
      <c r="I203" s="8"/>
      <c r="J203" s="84"/>
      <c r="K203" s="47">
        <f t="shared" si="13"/>
        <v>0</v>
      </c>
      <c r="L203" s="8">
        <v>2</v>
      </c>
      <c r="M203" s="109">
        <f t="shared" si="14"/>
        <v>0</v>
      </c>
      <c r="N203" s="8">
        <v>1</v>
      </c>
      <c r="O203" s="123">
        <f t="shared" si="15"/>
        <v>0</v>
      </c>
      <c r="P203" s="8"/>
    </row>
    <row r="204" spans="1:16" ht="25.5" x14ac:dyDescent="0.25">
      <c r="A204" s="8">
        <v>199</v>
      </c>
      <c r="B204" s="84" t="s">
        <v>274</v>
      </c>
      <c r="C204" s="91" t="s">
        <v>477</v>
      </c>
      <c r="D204" s="84"/>
      <c r="E204" s="8" t="s">
        <v>362</v>
      </c>
      <c r="F204" s="84" t="s">
        <v>370</v>
      </c>
      <c r="G204" s="8" t="s">
        <v>1</v>
      </c>
      <c r="H204" s="130"/>
      <c r="I204" s="8"/>
      <c r="J204" s="84"/>
      <c r="K204" s="47">
        <f t="shared" si="13"/>
        <v>0</v>
      </c>
      <c r="L204" s="8">
        <v>1</v>
      </c>
      <c r="M204" s="109">
        <f t="shared" si="14"/>
        <v>0</v>
      </c>
      <c r="N204" s="8">
        <v>1</v>
      </c>
      <c r="O204" s="123">
        <f t="shared" si="15"/>
        <v>0</v>
      </c>
      <c r="P204" s="8"/>
    </row>
    <row r="205" spans="1:16" ht="25.5" x14ac:dyDescent="0.25">
      <c r="A205" s="8">
        <v>200</v>
      </c>
      <c r="B205" s="84" t="s">
        <v>274</v>
      </c>
      <c r="C205" s="91" t="s">
        <v>478</v>
      </c>
      <c r="D205" s="84"/>
      <c r="E205" s="8" t="s">
        <v>362</v>
      </c>
      <c r="F205" s="84" t="s">
        <v>370</v>
      </c>
      <c r="G205" s="8" t="s">
        <v>1</v>
      </c>
      <c r="H205" s="130"/>
      <c r="I205" s="8"/>
      <c r="J205" s="84"/>
      <c r="K205" s="47">
        <f t="shared" si="13"/>
        <v>0</v>
      </c>
      <c r="L205" s="8">
        <v>2</v>
      </c>
      <c r="M205" s="109">
        <f t="shared" si="14"/>
        <v>0</v>
      </c>
      <c r="N205" s="8"/>
      <c r="O205" s="123">
        <f t="shared" si="15"/>
        <v>0</v>
      </c>
      <c r="P205" s="8"/>
    </row>
    <row r="206" spans="1:16" ht="25.5" x14ac:dyDescent="0.25">
      <c r="A206" s="8">
        <v>201</v>
      </c>
      <c r="B206" s="84" t="s">
        <v>274</v>
      </c>
      <c r="C206" s="91" t="s">
        <v>479</v>
      </c>
      <c r="D206" s="84"/>
      <c r="E206" s="8" t="s">
        <v>362</v>
      </c>
      <c r="F206" s="84" t="s">
        <v>370</v>
      </c>
      <c r="G206" s="8" t="s">
        <v>1</v>
      </c>
      <c r="H206" s="130"/>
      <c r="I206" s="8"/>
      <c r="J206" s="84"/>
      <c r="K206" s="47">
        <f t="shared" si="13"/>
        <v>0</v>
      </c>
      <c r="L206" s="8">
        <v>1</v>
      </c>
      <c r="M206" s="109">
        <f t="shared" si="14"/>
        <v>0</v>
      </c>
      <c r="N206" s="8"/>
      <c r="O206" s="123">
        <f t="shared" si="15"/>
        <v>0</v>
      </c>
      <c r="P206" s="8"/>
    </row>
    <row r="207" spans="1:16" ht="25.5" x14ac:dyDescent="0.25">
      <c r="A207" s="8">
        <v>202</v>
      </c>
      <c r="B207" s="84" t="s">
        <v>274</v>
      </c>
      <c r="C207" s="91" t="s">
        <v>480</v>
      </c>
      <c r="D207" s="84"/>
      <c r="E207" s="8" t="s">
        <v>362</v>
      </c>
      <c r="F207" s="84" t="s">
        <v>370</v>
      </c>
      <c r="G207" s="8" t="s">
        <v>1</v>
      </c>
      <c r="H207" s="130"/>
      <c r="I207" s="8"/>
      <c r="J207" s="84"/>
      <c r="K207" s="47">
        <f t="shared" si="13"/>
        <v>0</v>
      </c>
      <c r="L207" s="8">
        <v>1</v>
      </c>
      <c r="M207" s="109">
        <f t="shared" si="14"/>
        <v>0</v>
      </c>
      <c r="N207" s="8"/>
      <c r="O207" s="123">
        <f t="shared" si="15"/>
        <v>0</v>
      </c>
      <c r="P207" s="8"/>
    </row>
    <row r="208" spans="1:16" ht="25.5" x14ac:dyDescent="0.25">
      <c r="A208" s="8">
        <v>203</v>
      </c>
      <c r="B208" s="84" t="s">
        <v>274</v>
      </c>
      <c r="C208" s="91" t="s">
        <v>481</v>
      </c>
      <c r="D208" s="84"/>
      <c r="E208" s="8" t="s">
        <v>362</v>
      </c>
      <c r="F208" s="84" t="s">
        <v>370</v>
      </c>
      <c r="G208" s="8" t="s">
        <v>1</v>
      </c>
      <c r="H208" s="130"/>
      <c r="I208" s="8"/>
      <c r="J208" s="84"/>
      <c r="K208" s="47">
        <f t="shared" si="13"/>
        <v>0</v>
      </c>
      <c r="L208" s="8">
        <v>1</v>
      </c>
      <c r="M208" s="109">
        <f t="shared" si="14"/>
        <v>0</v>
      </c>
      <c r="N208" s="8"/>
      <c r="O208" s="123">
        <f t="shared" si="15"/>
        <v>0</v>
      </c>
      <c r="P208" s="8"/>
    </row>
    <row r="209" spans="1:16" ht="25.5" x14ac:dyDescent="0.25">
      <c r="A209" s="8">
        <v>204</v>
      </c>
      <c r="B209" s="84" t="s">
        <v>274</v>
      </c>
      <c r="C209" s="91" t="s">
        <v>482</v>
      </c>
      <c r="D209" s="84"/>
      <c r="E209" s="8" t="s">
        <v>362</v>
      </c>
      <c r="F209" s="84" t="s">
        <v>370</v>
      </c>
      <c r="G209" s="8" t="s">
        <v>1</v>
      </c>
      <c r="H209" s="130"/>
      <c r="I209" s="8"/>
      <c r="J209" s="84"/>
      <c r="K209" s="47">
        <f t="shared" si="13"/>
        <v>0</v>
      </c>
      <c r="L209" s="8">
        <v>1</v>
      </c>
      <c r="M209" s="109">
        <f t="shared" si="14"/>
        <v>0</v>
      </c>
      <c r="N209" s="8">
        <v>1</v>
      </c>
      <c r="O209" s="123">
        <f t="shared" si="15"/>
        <v>0</v>
      </c>
      <c r="P209" s="8"/>
    </row>
    <row r="210" spans="1:16" ht="25.5" x14ac:dyDescent="0.25">
      <c r="A210" s="8">
        <v>205</v>
      </c>
      <c r="B210" s="84" t="s">
        <v>274</v>
      </c>
      <c r="C210" s="91" t="s">
        <v>483</v>
      </c>
      <c r="D210" s="84"/>
      <c r="E210" s="8" t="s">
        <v>362</v>
      </c>
      <c r="F210" s="84" t="s">
        <v>370</v>
      </c>
      <c r="G210" s="8" t="s">
        <v>1</v>
      </c>
      <c r="H210" s="130"/>
      <c r="I210" s="8"/>
      <c r="J210" s="84"/>
      <c r="K210" s="47">
        <f t="shared" si="13"/>
        <v>0</v>
      </c>
      <c r="L210" s="8">
        <v>1</v>
      </c>
      <c r="M210" s="109">
        <f t="shared" si="14"/>
        <v>0</v>
      </c>
      <c r="N210" s="8"/>
      <c r="O210" s="123">
        <f t="shared" si="15"/>
        <v>0</v>
      </c>
      <c r="P210" s="8"/>
    </row>
    <row r="211" spans="1:16" x14ac:dyDescent="0.25">
      <c r="A211" s="8">
        <v>206</v>
      </c>
      <c r="B211" s="84" t="s">
        <v>274</v>
      </c>
      <c r="C211" s="91" t="s">
        <v>484</v>
      </c>
      <c r="D211" s="84"/>
      <c r="E211" s="8" t="s">
        <v>362</v>
      </c>
      <c r="F211" s="84" t="s">
        <v>370</v>
      </c>
      <c r="G211" s="8" t="s">
        <v>1</v>
      </c>
      <c r="H211" s="130"/>
      <c r="I211" s="8"/>
      <c r="J211" s="84"/>
      <c r="K211" s="47">
        <f t="shared" si="13"/>
        <v>0</v>
      </c>
      <c r="L211" s="8">
        <v>1</v>
      </c>
      <c r="M211" s="109">
        <f t="shared" si="14"/>
        <v>0</v>
      </c>
      <c r="N211" s="8">
        <v>1</v>
      </c>
      <c r="O211" s="123">
        <f t="shared" si="15"/>
        <v>0</v>
      </c>
      <c r="P211" s="8"/>
    </row>
    <row r="212" spans="1:16" x14ac:dyDescent="0.25">
      <c r="A212" s="8">
        <v>207</v>
      </c>
      <c r="B212" s="84" t="s">
        <v>274</v>
      </c>
      <c r="C212" s="91" t="s">
        <v>485</v>
      </c>
      <c r="D212" s="84"/>
      <c r="E212" s="8" t="s">
        <v>362</v>
      </c>
      <c r="F212" s="84" t="s">
        <v>370</v>
      </c>
      <c r="G212" s="8" t="s">
        <v>1</v>
      </c>
      <c r="H212" s="130"/>
      <c r="I212" s="8"/>
      <c r="J212" s="84"/>
      <c r="K212" s="47">
        <f t="shared" si="13"/>
        <v>0</v>
      </c>
      <c r="L212" s="8">
        <v>1</v>
      </c>
      <c r="M212" s="109">
        <f t="shared" si="14"/>
        <v>0</v>
      </c>
      <c r="N212" s="8">
        <v>1</v>
      </c>
      <c r="O212" s="123">
        <f t="shared" si="15"/>
        <v>0</v>
      </c>
      <c r="P212" s="8"/>
    </row>
    <row r="213" spans="1:16" x14ac:dyDescent="0.25">
      <c r="A213" s="8">
        <v>208</v>
      </c>
      <c r="B213" s="84" t="s">
        <v>274</v>
      </c>
      <c r="C213" s="91" t="s">
        <v>486</v>
      </c>
      <c r="D213" s="84"/>
      <c r="E213" s="8" t="s">
        <v>362</v>
      </c>
      <c r="F213" s="84" t="s">
        <v>370</v>
      </c>
      <c r="G213" s="8" t="s">
        <v>1</v>
      </c>
      <c r="H213" s="130"/>
      <c r="I213" s="8"/>
      <c r="J213" s="84"/>
      <c r="K213" s="47">
        <f t="shared" si="13"/>
        <v>0</v>
      </c>
      <c r="L213" s="8">
        <v>1</v>
      </c>
      <c r="M213" s="109">
        <f t="shared" si="14"/>
        <v>0</v>
      </c>
      <c r="N213" s="8">
        <v>1</v>
      </c>
      <c r="O213" s="123">
        <f t="shared" si="15"/>
        <v>0</v>
      </c>
      <c r="P213" s="8"/>
    </row>
    <row r="214" spans="1:16" x14ac:dyDescent="0.25">
      <c r="A214" s="8">
        <v>209</v>
      </c>
      <c r="B214" s="84" t="s">
        <v>274</v>
      </c>
      <c r="C214" s="91" t="s">
        <v>487</v>
      </c>
      <c r="D214" s="84"/>
      <c r="E214" s="8" t="s">
        <v>362</v>
      </c>
      <c r="F214" s="84" t="s">
        <v>370</v>
      </c>
      <c r="G214" s="8" t="s">
        <v>1</v>
      </c>
      <c r="H214" s="130"/>
      <c r="I214" s="8"/>
      <c r="J214" s="84"/>
      <c r="K214" s="47">
        <f t="shared" si="13"/>
        <v>0</v>
      </c>
      <c r="L214" s="8">
        <v>1</v>
      </c>
      <c r="M214" s="109">
        <f t="shared" si="14"/>
        <v>0</v>
      </c>
      <c r="N214" s="8">
        <v>1</v>
      </c>
      <c r="O214" s="123">
        <f t="shared" si="15"/>
        <v>0</v>
      </c>
      <c r="P214" s="8"/>
    </row>
    <row r="215" spans="1:16" x14ac:dyDescent="0.25">
      <c r="A215" s="8">
        <v>210</v>
      </c>
      <c r="B215" s="84" t="s">
        <v>274</v>
      </c>
      <c r="C215" s="91" t="s">
        <v>488</v>
      </c>
      <c r="D215" s="84"/>
      <c r="E215" s="8" t="s">
        <v>362</v>
      </c>
      <c r="F215" s="84" t="s">
        <v>370</v>
      </c>
      <c r="G215" s="8" t="s">
        <v>1</v>
      </c>
      <c r="H215" s="130"/>
      <c r="I215" s="8"/>
      <c r="J215" s="84"/>
      <c r="K215" s="47">
        <f t="shared" si="13"/>
        <v>0</v>
      </c>
      <c r="L215" s="8">
        <v>2</v>
      </c>
      <c r="M215" s="109">
        <f t="shared" si="14"/>
        <v>0</v>
      </c>
      <c r="N215" s="8">
        <v>1</v>
      </c>
      <c r="O215" s="123">
        <f t="shared" si="15"/>
        <v>0</v>
      </c>
      <c r="P215" s="8"/>
    </row>
    <row r="216" spans="1:16" x14ac:dyDescent="0.25">
      <c r="A216" s="8">
        <v>211</v>
      </c>
      <c r="B216" s="84" t="s">
        <v>274</v>
      </c>
      <c r="C216" s="91" t="s">
        <v>489</v>
      </c>
      <c r="D216" s="84"/>
      <c r="E216" s="8" t="s">
        <v>362</v>
      </c>
      <c r="F216" s="84" t="s">
        <v>370</v>
      </c>
      <c r="G216" s="8" t="s">
        <v>1</v>
      </c>
      <c r="H216" s="130"/>
      <c r="I216" s="8"/>
      <c r="J216" s="84"/>
      <c r="K216" s="47">
        <f t="shared" si="13"/>
        <v>0</v>
      </c>
      <c r="L216" s="8">
        <v>1</v>
      </c>
      <c r="M216" s="109">
        <f t="shared" si="14"/>
        <v>0</v>
      </c>
      <c r="N216" s="8">
        <v>1</v>
      </c>
      <c r="O216" s="123">
        <f t="shared" si="15"/>
        <v>0</v>
      </c>
      <c r="P216" s="8"/>
    </row>
    <row r="217" spans="1:16" x14ac:dyDescent="0.25">
      <c r="A217" s="8">
        <v>212</v>
      </c>
      <c r="B217" s="84" t="s">
        <v>274</v>
      </c>
      <c r="C217" s="91" t="s">
        <v>490</v>
      </c>
      <c r="D217" s="84"/>
      <c r="E217" s="8" t="s">
        <v>362</v>
      </c>
      <c r="F217" s="84" t="s">
        <v>370</v>
      </c>
      <c r="G217" s="8" t="s">
        <v>1</v>
      </c>
      <c r="H217" s="130"/>
      <c r="I217" s="8"/>
      <c r="J217" s="84"/>
      <c r="K217" s="47">
        <f t="shared" si="13"/>
        <v>0</v>
      </c>
      <c r="L217" s="8">
        <v>1</v>
      </c>
      <c r="M217" s="109">
        <f t="shared" si="14"/>
        <v>0</v>
      </c>
      <c r="N217" s="8">
        <v>1</v>
      </c>
      <c r="O217" s="123">
        <f t="shared" si="15"/>
        <v>0</v>
      </c>
      <c r="P217" s="8"/>
    </row>
    <row r="218" spans="1:16" x14ac:dyDescent="0.25">
      <c r="A218" s="8">
        <v>213</v>
      </c>
      <c r="B218" s="84" t="s">
        <v>274</v>
      </c>
      <c r="C218" s="91" t="s">
        <v>491</v>
      </c>
      <c r="D218" s="84"/>
      <c r="E218" s="8" t="s">
        <v>362</v>
      </c>
      <c r="F218" s="84"/>
      <c r="G218" s="8" t="s">
        <v>1</v>
      </c>
      <c r="H218" s="130"/>
      <c r="I218" s="8"/>
      <c r="J218" s="84"/>
      <c r="K218" s="47">
        <f t="shared" si="13"/>
        <v>0</v>
      </c>
      <c r="L218" s="8">
        <v>1</v>
      </c>
      <c r="M218" s="109">
        <f t="shared" si="14"/>
        <v>0</v>
      </c>
      <c r="N218" s="8">
        <v>1</v>
      </c>
      <c r="O218" s="123">
        <f t="shared" si="15"/>
        <v>0</v>
      </c>
      <c r="P218" s="8"/>
    </row>
    <row r="219" spans="1:16" x14ac:dyDescent="0.25">
      <c r="A219" s="8">
        <v>214</v>
      </c>
      <c r="B219" s="84" t="s">
        <v>274</v>
      </c>
      <c r="C219" s="91" t="s">
        <v>492</v>
      </c>
      <c r="D219" s="84"/>
      <c r="E219" s="8" t="s">
        <v>362</v>
      </c>
      <c r="F219" s="84" t="s">
        <v>370</v>
      </c>
      <c r="G219" s="8" t="s">
        <v>1</v>
      </c>
      <c r="H219" s="130"/>
      <c r="I219" s="8"/>
      <c r="J219" s="84"/>
      <c r="K219" s="47">
        <f t="shared" si="13"/>
        <v>0</v>
      </c>
      <c r="L219" s="8">
        <v>5</v>
      </c>
      <c r="M219" s="109">
        <f t="shared" si="14"/>
        <v>0</v>
      </c>
      <c r="N219" s="8">
        <v>5</v>
      </c>
      <c r="O219" s="123">
        <f t="shared" si="15"/>
        <v>0</v>
      </c>
      <c r="P219" s="8"/>
    </row>
    <row r="220" spans="1:16" ht="25.5" x14ac:dyDescent="0.25">
      <c r="A220" s="8">
        <v>215</v>
      </c>
      <c r="B220" s="84" t="s">
        <v>274</v>
      </c>
      <c r="C220" s="91" t="s">
        <v>534</v>
      </c>
      <c r="D220" s="84"/>
      <c r="E220" s="8" t="s">
        <v>362</v>
      </c>
      <c r="F220" s="84" t="s">
        <v>555</v>
      </c>
      <c r="G220" s="8" t="s">
        <v>1</v>
      </c>
      <c r="H220" s="130"/>
      <c r="I220" s="8"/>
      <c r="J220" s="84"/>
      <c r="K220" s="47">
        <f t="shared" si="13"/>
        <v>0</v>
      </c>
      <c r="L220" s="8"/>
      <c r="M220" s="109">
        <f t="shared" si="14"/>
        <v>0</v>
      </c>
      <c r="N220" s="8">
        <v>1</v>
      </c>
      <c r="O220" s="123">
        <f t="shared" si="15"/>
        <v>0</v>
      </c>
      <c r="P220" s="8"/>
    </row>
    <row r="221" spans="1:16" x14ac:dyDescent="0.25">
      <c r="A221" s="8">
        <v>216</v>
      </c>
      <c r="B221" s="84" t="s">
        <v>274</v>
      </c>
      <c r="C221" s="91" t="s">
        <v>493</v>
      </c>
      <c r="D221" s="84"/>
      <c r="E221" s="8" t="s">
        <v>362</v>
      </c>
      <c r="F221" s="84" t="s">
        <v>556</v>
      </c>
      <c r="G221" s="8" t="s">
        <v>1</v>
      </c>
      <c r="H221" s="130"/>
      <c r="I221" s="8"/>
      <c r="J221" s="84"/>
      <c r="K221" s="47">
        <f t="shared" si="13"/>
        <v>0</v>
      </c>
      <c r="L221" s="8">
        <v>1</v>
      </c>
      <c r="M221" s="109">
        <f t="shared" si="14"/>
        <v>0</v>
      </c>
      <c r="N221" s="8">
        <v>1</v>
      </c>
      <c r="O221" s="123">
        <f t="shared" si="15"/>
        <v>0</v>
      </c>
      <c r="P221" s="8"/>
    </row>
    <row r="222" spans="1:16" x14ac:dyDescent="0.25">
      <c r="A222" s="8">
        <v>217</v>
      </c>
      <c r="B222" s="84" t="s">
        <v>274</v>
      </c>
      <c r="C222" s="91" t="s">
        <v>535</v>
      </c>
      <c r="D222" s="84"/>
      <c r="E222" s="8" t="s">
        <v>362</v>
      </c>
      <c r="F222" s="84" t="s">
        <v>561</v>
      </c>
      <c r="G222" s="8" t="s">
        <v>1</v>
      </c>
      <c r="H222" s="130"/>
      <c r="I222" s="8"/>
      <c r="J222" s="84"/>
      <c r="K222" s="47">
        <f t="shared" si="13"/>
        <v>0</v>
      </c>
      <c r="L222" s="8"/>
      <c r="M222" s="109">
        <f t="shared" si="14"/>
        <v>0</v>
      </c>
      <c r="N222" s="8">
        <v>1</v>
      </c>
      <c r="O222" s="123">
        <f t="shared" si="15"/>
        <v>0</v>
      </c>
      <c r="P222" s="8"/>
    </row>
    <row r="223" spans="1:16" x14ac:dyDescent="0.25">
      <c r="A223" s="8">
        <v>218</v>
      </c>
      <c r="B223" s="84" t="s">
        <v>274</v>
      </c>
      <c r="C223" s="91" t="s">
        <v>536</v>
      </c>
      <c r="D223" s="84"/>
      <c r="E223" s="8" t="s">
        <v>362</v>
      </c>
      <c r="F223" s="84" t="s">
        <v>559</v>
      </c>
      <c r="G223" s="8" t="s">
        <v>1</v>
      </c>
      <c r="H223" s="130"/>
      <c r="I223" s="8"/>
      <c r="J223" s="84"/>
      <c r="K223" s="47">
        <f t="shared" si="13"/>
        <v>0</v>
      </c>
      <c r="L223" s="8"/>
      <c r="M223" s="109">
        <f t="shared" si="14"/>
        <v>0</v>
      </c>
      <c r="N223" s="8">
        <v>1</v>
      </c>
      <c r="O223" s="123">
        <f t="shared" si="15"/>
        <v>0</v>
      </c>
      <c r="P223" s="8"/>
    </row>
    <row r="224" spans="1:16" x14ac:dyDescent="0.25">
      <c r="A224" s="8">
        <v>219</v>
      </c>
      <c r="B224" s="84" t="s">
        <v>274</v>
      </c>
      <c r="C224" s="91" t="s">
        <v>494</v>
      </c>
      <c r="D224" s="84"/>
      <c r="E224" s="8" t="s">
        <v>362</v>
      </c>
      <c r="F224" s="84"/>
      <c r="G224" s="8" t="s">
        <v>1</v>
      </c>
      <c r="H224" s="130"/>
      <c r="I224" s="8"/>
      <c r="J224" s="84"/>
      <c r="K224" s="47">
        <f t="shared" si="13"/>
        <v>0</v>
      </c>
      <c r="L224" s="8">
        <v>1</v>
      </c>
      <c r="M224" s="109">
        <f t="shared" si="14"/>
        <v>0</v>
      </c>
      <c r="N224" s="8">
        <v>1</v>
      </c>
      <c r="O224" s="123">
        <f t="shared" si="15"/>
        <v>0</v>
      </c>
      <c r="P224" s="8"/>
    </row>
    <row r="225" spans="1:16" x14ac:dyDescent="0.25">
      <c r="A225" s="8">
        <v>220</v>
      </c>
      <c r="B225" s="84" t="s">
        <v>274</v>
      </c>
      <c r="C225" s="91" t="s">
        <v>495</v>
      </c>
      <c r="D225" s="84"/>
      <c r="E225" s="8" t="s">
        <v>362</v>
      </c>
      <c r="F225" s="84" t="s">
        <v>562</v>
      </c>
      <c r="G225" s="8" t="s">
        <v>1</v>
      </c>
      <c r="H225" s="130"/>
      <c r="I225" s="8"/>
      <c r="J225" s="84"/>
      <c r="K225" s="47">
        <f t="shared" si="13"/>
        <v>0</v>
      </c>
      <c r="L225" s="8">
        <v>1</v>
      </c>
      <c r="M225" s="109">
        <f t="shared" si="14"/>
        <v>0</v>
      </c>
      <c r="N225" s="8">
        <v>1</v>
      </c>
      <c r="O225" s="123">
        <f t="shared" si="15"/>
        <v>0</v>
      </c>
      <c r="P225" s="8"/>
    </row>
    <row r="226" spans="1:16" ht="25.5" x14ac:dyDescent="0.25">
      <c r="A226" s="8">
        <v>221</v>
      </c>
      <c r="B226" s="84" t="s">
        <v>274</v>
      </c>
      <c r="C226" s="91" t="s">
        <v>496</v>
      </c>
      <c r="D226" s="84"/>
      <c r="E226" s="8" t="s">
        <v>362</v>
      </c>
      <c r="F226" s="84" t="s">
        <v>562</v>
      </c>
      <c r="G226" s="8" t="s">
        <v>1</v>
      </c>
      <c r="H226" s="130"/>
      <c r="I226" s="8"/>
      <c r="J226" s="84"/>
      <c r="K226" s="47">
        <f t="shared" si="13"/>
        <v>0</v>
      </c>
      <c r="L226" s="8">
        <v>1</v>
      </c>
      <c r="M226" s="109">
        <f t="shared" si="14"/>
        <v>0</v>
      </c>
      <c r="N226" s="8">
        <v>1</v>
      </c>
      <c r="O226" s="123">
        <f t="shared" si="15"/>
        <v>0</v>
      </c>
      <c r="P226" s="8"/>
    </row>
    <row r="227" spans="1:16" x14ac:dyDescent="0.25">
      <c r="A227" s="8">
        <v>222</v>
      </c>
      <c r="B227" s="84" t="s">
        <v>274</v>
      </c>
      <c r="C227" s="91" t="s">
        <v>537</v>
      </c>
      <c r="D227" s="84"/>
      <c r="E227" s="8" t="s">
        <v>362</v>
      </c>
      <c r="F227" s="84" t="s">
        <v>248</v>
      </c>
      <c r="G227" s="8" t="s">
        <v>1</v>
      </c>
      <c r="H227" s="130"/>
      <c r="I227" s="8"/>
      <c r="J227" s="84"/>
      <c r="K227" s="47">
        <f t="shared" si="13"/>
        <v>0</v>
      </c>
      <c r="L227" s="8">
        <v>2</v>
      </c>
      <c r="M227" s="109">
        <f t="shared" si="14"/>
        <v>0</v>
      </c>
      <c r="N227" s="8"/>
      <c r="O227" s="123">
        <f t="shared" si="15"/>
        <v>0</v>
      </c>
      <c r="P227" s="8"/>
    </row>
    <row r="228" spans="1:16" x14ac:dyDescent="0.25">
      <c r="A228" s="8">
        <v>223</v>
      </c>
      <c r="B228" s="84" t="s">
        <v>274</v>
      </c>
      <c r="C228" s="91" t="s">
        <v>538</v>
      </c>
      <c r="D228" s="84"/>
      <c r="E228" s="8" t="s">
        <v>362</v>
      </c>
      <c r="F228" s="84" t="s">
        <v>248</v>
      </c>
      <c r="G228" s="8" t="s">
        <v>1</v>
      </c>
      <c r="H228" s="130"/>
      <c r="I228" s="8"/>
      <c r="J228" s="84"/>
      <c r="K228" s="47">
        <f t="shared" si="13"/>
        <v>0</v>
      </c>
      <c r="L228" s="8">
        <v>2</v>
      </c>
      <c r="M228" s="109">
        <f t="shared" si="14"/>
        <v>0</v>
      </c>
      <c r="N228" s="8"/>
      <c r="O228" s="123">
        <f t="shared" si="15"/>
        <v>0</v>
      </c>
      <c r="P228" s="8"/>
    </row>
    <row r="229" spans="1:16" x14ac:dyDescent="0.25">
      <c r="A229" s="8">
        <v>224</v>
      </c>
      <c r="B229" s="84" t="s">
        <v>274</v>
      </c>
      <c r="C229" s="91" t="s">
        <v>539</v>
      </c>
      <c r="D229" s="84"/>
      <c r="E229" s="8" t="s">
        <v>362</v>
      </c>
      <c r="F229" s="84" t="s">
        <v>554</v>
      </c>
      <c r="G229" s="8" t="s">
        <v>1</v>
      </c>
      <c r="H229" s="130"/>
      <c r="I229" s="8"/>
      <c r="J229" s="84"/>
      <c r="K229" s="47">
        <f t="shared" si="13"/>
        <v>0</v>
      </c>
      <c r="L229" s="8">
        <v>1</v>
      </c>
      <c r="M229" s="109">
        <f t="shared" si="14"/>
        <v>0</v>
      </c>
      <c r="N229" s="8">
        <v>1</v>
      </c>
      <c r="O229" s="123">
        <f t="shared" si="15"/>
        <v>0</v>
      </c>
      <c r="P229" s="8"/>
    </row>
    <row r="230" spans="1:16" x14ac:dyDescent="0.25">
      <c r="A230" s="8">
        <v>225</v>
      </c>
      <c r="B230" s="84" t="s">
        <v>274</v>
      </c>
      <c r="C230" s="91" t="s">
        <v>497</v>
      </c>
      <c r="D230" s="84"/>
      <c r="E230" s="8" t="s">
        <v>362</v>
      </c>
      <c r="F230" s="84" t="s">
        <v>370</v>
      </c>
      <c r="G230" s="8" t="s">
        <v>1</v>
      </c>
      <c r="H230" s="130"/>
      <c r="I230" s="8"/>
      <c r="J230" s="84"/>
      <c r="K230" s="47">
        <f t="shared" si="13"/>
        <v>0</v>
      </c>
      <c r="L230" s="8">
        <v>1</v>
      </c>
      <c r="M230" s="109">
        <f t="shared" si="14"/>
        <v>0</v>
      </c>
      <c r="N230" s="8">
        <v>1</v>
      </c>
      <c r="O230" s="123">
        <f t="shared" si="15"/>
        <v>0</v>
      </c>
      <c r="P230" s="8"/>
    </row>
    <row r="231" spans="1:16" x14ac:dyDescent="0.25">
      <c r="A231" s="8">
        <v>226</v>
      </c>
      <c r="B231" s="84" t="s">
        <v>274</v>
      </c>
      <c r="C231" s="91" t="s">
        <v>498</v>
      </c>
      <c r="D231" s="84"/>
      <c r="E231" s="8" t="s">
        <v>362</v>
      </c>
      <c r="F231" s="84" t="s">
        <v>560</v>
      </c>
      <c r="G231" s="8" t="s">
        <v>1</v>
      </c>
      <c r="H231" s="130"/>
      <c r="I231" s="8"/>
      <c r="J231" s="84"/>
      <c r="K231" s="47">
        <f t="shared" si="13"/>
        <v>0</v>
      </c>
      <c r="L231" s="8">
        <v>1</v>
      </c>
      <c r="M231" s="109">
        <f t="shared" si="14"/>
        <v>0</v>
      </c>
      <c r="N231" s="8">
        <v>1</v>
      </c>
      <c r="O231" s="123">
        <f t="shared" si="15"/>
        <v>0</v>
      </c>
      <c r="P231" s="8"/>
    </row>
    <row r="232" spans="1:16" x14ac:dyDescent="0.25">
      <c r="A232" s="8">
        <v>227</v>
      </c>
      <c r="B232" s="84" t="s">
        <v>274</v>
      </c>
      <c r="C232" s="91" t="s">
        <v>499</v>
      </c>
      <c r="D232" s="84"/>
      <c r="E232" s="8" t="s">
        <v>362</v>
      </c>
      <c r="F232" s="84"/>
      <c r="G232" s="8" t="s">
        <v>1</v>
      </c>
      <c r="H232" s="130"/>
      <c r="I232" s="8"/>
      <c r="J232" s="84"/>
      <c r="K232" s="47">
        <f t="shared" si="13"/>
        <v>0</v>
      </c>
      <c r="L232" s="8">
        <v>1</v>
      </c>
      <c r="M232" s="109">
        <f t="shared" si="14"/>
        <v>0</v>
      </c>
      <c r="N232" s="8">
        <v>2</v>
      </c>
      <c r="O232" s="123">
        <f t="shared" si="15"/>
        <v>0</v>
      </c>
      <c r="P232" s="8"/>
    </row>
    <row r="233" spans="1:16" x14ac:dyDescent="0.25">
      <c r="A233" s="8">
        <v>228</v>
      </c>
      <c r="B233" s="84" t="s">
        <v>274</v>
      </c>
      <c r="C233" s="91" t="s">
        <v>500</v>
      </c>
      <c r="D233" s="84"/>
      <c r="E233" s="8" t="s">
        <v>362</v>
      </c>
      <c r="F233" s="84" t="s">
        <v>370</v>
      </c>
      <c r="G233" s="8" t="s">
        <v>1</v>
      </c>
      <c r="H233" s="130"/>
      <c r="I233" s="8"/>
      <c r="J233" s="84"/>
      <c r="K233" s="47">
        <f t="shared" si="13"/>
        <v>0</v>
      </c>
      <c r="L233" s="8">
        <v>1</v>
      </c>
      <c r="M233" s="109">
        <f t="shared" si="14"/>
        <v>0</v>
      </c>
      <c r="N233" s="8">
        <v>1</v>
      </c>
      <c r="O233" s="123">
        <f t="shared" si="15"/>
        <v>0</v>
      </c>
      <c r="P233" s="8"/>
    </row>
    <row r="234" spans="1:16" x14ac:dyDescent="0.25">
      <c r="A234" s="8">
        <v>229</v>
      </c>
      <c r="B234" s="84" t="s">
        <v>274</v>
      </c>
      <c r="C234" s="91" t="s">
        <v>501</v>
      </c>
      <c r="D234" s="84"/>
      <c r="E234" s="8" t="s">
        <v>362</v>
      </c>
      <c r="F234" s="84" t="s">
        <v>370</v>
      </c>
      <c r="G234" s="8" t="s">
        <v>1</v>
      </c>
      <c r="H234" s="130"/>
      <c r="I234" s="8"/>
      <c r="J234" s="84"/>
      <c r="K234" s="47">
        <f t="shared" si="13"/>
        <v>0</v>
      </c>
      <c r="L234" s="8">
        <v>1</v>
      </c>
      <c r="M234" s="109">
        <f t="shared" si="14"/>
        <v>0</v>
      </c>
      <c r="N234" s="8">
        <v>1</v>
      </c>
      <c r="O234" s="123">
        <f t="shared" si="15"/>
        <v>0</v>
      </c>
      <c r="P234" s="8"/>
    </row>
    <row r="235" spans="1:16" x14ac:dyDescent="0.25">
      <c r="A235" s="8">
        <v>230</v>
      </c>
      <c r="B235" s="84" t="s">
        <v>274</v>
      </c>
      <c r="C235" s="91" t="s">
        <v>502</v>
      </c>
      <c r="D235" s="84"/>
      <c r="E235" s="8" t="s">
        <v>362</v>
      </c>
      <c r="F235" s="84" t="s">
        <v>370</v>
      </c>
      <c r="G235" s="8" t="s">
        <v>1</v>
      </c>
      <c r="H235" s="130"/>
      <c r="I235" s="8"/>
      <c r="J235" s="84"/>
      <c r="K235" s="47">
        <f t="shared" si="13"/>
        <v>0</v>
      </c>
      <c r="L235" s="8">
        <v>5</v>
      </c>
      <c r="M235" s="109">
        <f t="shared" si="14"/>
        <v>0</v>
      </c>
      <c r="N235" s="8">
        <v>5</v>
      </c>
      <c r="O235" s="123">
        <f t="shared" si="15"/>
        <v>0</v>
      </c>
      <c r="P235" s="8"/>
    </row>
    <row r="236" spans="1:16" x14ac:dyDescent="0.25">
      <c r="A236" s="8">
        <v>231</v>
      </c>
      <c r="B236" s="84" t="s">
        <v>274</v>
      </c>
      <c r="C236" s="91" t="s">
        <v>503</v>
      </c>
      <c r="D236" s="84"/>
      <c r="E236" s="8" t="s">
        <v>362</v>
      </c>
      <c r="F236" s="84" t="s">
        <v>370</v>
      </c>
      <c r="G236" s="8" t="s">
        <v>1</v>
      </c>
      <c r="H236" s="130"/>
      <c r="I236" s="8"/>
      <c r="J236" s="84"/>
      <c r="K236" s="47">
        <f t="shared" si="13"/>
        <v>0</v>
      </c>
      <c r="L236" s="8">
        <v>1</v>
      </c>
      <c r="M236" s="109">
        <f t="shared" si="14"/>
        <v>0</v>
      </c>
      <c r="N236" s="8">
        <v>1</v>
      </c>
      <c r="O236" s="123">
        <f t="shared" si="15"/>
        <v>0</v>
      </c>
      <c r="P236" s="8"/>
    </row>
    <row r="237" spans="1:16" ht="25.5" x14ac:dyDescent="0.25">
      <c r="A237" s="8">
        <v>232</v>
      </c>
      <c r="B237" s="84" t="s">
        <v>274</v>
      </c>
      <c r="C237" s="91" t="s">
        <v>540</v>
      </c>
      <c r="D237" s="84"/>
      <c r="E237" s="8" t="s">
        <v>362</v>
      </c>
      <c r="F237" s="84" t="s">
        <v>558</v>
      </c>
      <c r="G237" s="8" t="s">
        <v>10</v>
      </c>
      <c r="H237" s="130"/>
      <c r="I237" s="8"/>
      <c r="J237" s="84"/>
      <c r="K237" s="47">
        <f t="shared" si="13"/>
        <v>0</v>
      </c>
      <c r="L237" s="8">
        <v>3</v>
      </c>
      <c r="M237" s="109">
        <f t="shared" si="14"/>
        <v>0</v>
      </c>
      <c r="N237" s="8">
        <v>3</v>
      </c>
      <c r="O237" s="123">
        <f t="shared" si="15"/>
        <v>0</v>
      </c>
      <c r="P237" s="8"/>
    </row>
    <row r="238" spans="1:16" x14ac:dyDescent="0.25">
      <c r="A238" s="8">
        <v>233</v>
      </c>
      <c r="B238" s="84" t="s">
        <v>274</v>
      </c>
      <c r="C238" s="91" t="s">
        <v>504</v>
      </c>
      <c r="D238" s="84"/>
      <c r="E238" s="8" t="s">
        <v>528</v>
      </c>
      <c r="F238" s="84"/>
      <c r="G238" s="8" t="s">
        <v>1</v>
      </c>
      <c r="H238" s="130"/>
      <c r="I238" s="8"/>
      <c r="J238" s="84"/>
      <c r="K238" s="47">
        <f t="shared" si="13"/>
        <v>0</v>
      </c>
      <c r="L238" s="8">
        <v>1</v>
      </c>
      <c r="M238" s="109">
        <f t="shared" si="14"/>
        <v>0</v>
      </c>
      <c r="N238" s="8"/>
      <c r="O238" s="123">
        <f t="shared" si="15"/>
        <v>0</v>
      </c>
      <c r="P238" s="8"/>
    </row>
    <row r="239" spans="1:16" ht="25.5" x14ac:dyDescent="0.25">
      <c r="A239" s="8">
        <v>234</v>
      </c>
      <c r="B239" s="84" t="s">
        <v>274</v>
      </c>
      <c r="C239" s="91" t="s">
        <v>541</v>
      </c>
      <c r="D239" s="84"/>
      <c r="E239" s="8" t="s">
        <v>529</v>
      </c>
      <c r="F239" s="84" t="s">
        <v>563</v>
      </c>
      <c r="G239" s="8" t="s">
        <v>10</v>
      </c>
      <c r="H239" s="130"/>
      <c r="I239" s="8"/>
      <c r="J239" s="84"/>
      <c r="K239" s="47">
        <f t="shared" si="13"/>
        <v>0</v>
      </c>
      <c r="L239" s="8">
        <v>2</v>
      </c>
      <c r="M239" s="109">
        <f t="shared" si="14"/>
        <v>0</v>
      </c>
      <c r="N239" s="8">
        <v>3</v>
      </c>
      <c r="O239" s="123">
        <f t="shared" si="15"/>
        <v>0</v>
      </c>
      <c r="P239" s="8"/>
    </row>
    <row r="240" spans="1:16" ht="76.5" x14ac:dyDescent="0.25">
      <c r="A240" s="8">
        <v>235</v>
      </c>
      <c r="B240" s="84">
        <v>2060157977</v>
      </c>
      <c r="C240" s="91" t="s">
        <v>542</v>
      </c>
      <c r="D240" s="84"/>
      <c r="E240" s="10" t="s">
        <v>530</v>
      </c>
      <c r="F240" s="84" t="s">
        <v>557</v>
      </c>
      <c r="G240" s="8" t="s">
        <v>10</v>
      </c>
      <c r="H240" s="134">
        <v>5044.3485490196081</v>
      </c>
      <c r="I240" s="54">
        <f>H240*26000</f>
        <v>131153062.2745098</v>
      </c>
      <c r="J240" s="84"/>
      <c r="K240" s="47">
        <f t="shared" si="13"/>
        <v>0</v>
      </c>
      <c r="L240" s="8">
        <v>1</v>
      </c>
      <c r="M240" s="109">
        <f t="shared" si="14"/>
        <v>131153062.2745098</v>
      </c>
      <c r="N240" s="8"/>
      <c r="O240" s="123">
        <f t="shared" si="15"/>
        <v>0</v>
      </c>
      <c r="P240" s="8"/>
    </row>
    <row r="241" spans="1:16" ht="76.5" x14ac:dyDescent="0.25">
      <c r="A241" s="8">
        <v>236</v>
      </c>
      <c r="B241" s="84">
        <v>2060127399</v>
      </c>
      <c r="C241" s="91" t="s">
        <v>543</v>
      </c>
      <c r="D241" s="84"/>
      <c r="E241" s="10" t="s">
        <v>530</v>
      </c>
      <c r="F241" s="84" t="s">
        <v>557</v>
      </c>
      <c r="G241" s="8" t="s">
        <v>10</v>
      </c>
      <c r="H241" s="134">
        <v>5044.3485490196081</v>
      </c>
      <c r="I241" s="54">
        <f>H241*26000</f>
        <v>131153062.2745098</v>
      </c>
      <c r="J241" s="84"/>
      <c r="K241" s="47">
        <f t="shared" si="13"/>
        <v>0</v>
      </c>
      <c r="L241" s="8">
        <v>1</v>
      </c>
      <c r="M241" s="109">
        <f t="shared" si="14"/>
        <v>131153062.2745098</v>
      </c>
      <c r="N241" s="8">
        <v>2</v>
      </c>
      <c r="O241" s="123">
        <f t="shared" si="15"/>
        <v>262306124.5490196</v>
      </c>
      <c r="P241" s="8"/>
    </row>
    <row r="242" spans="1:16" ht="76.5" x14ac:dyDescent="0.25">
      <c r="A242" s="8">
        <v>237</v>
      </c>
      <c r="B242" s="84">
        <v>2060127400</v>
      </c>
      <c r="C242" s="91" t="s">
        <v>544</v>
      </c>
      <c r="D242" s="84"/>
      <c r="E242" s="10" t="s">
        <v>530</v>
      </c>
      <c r="F242" s="84" t="s">
        <v>557</v>
      </c>
      <c r="G242" s="8" t="s">
        <v>10</v>
      </c>
      <c r="H242" s="134">
        <v>3911.7647058823532</v>
      </c>
      <c r="I242" s="54">
        <f>H242*26000</f>
        <v>101705882.35294119</v>
      </c>
      <c r="J242" s="84"/>
      <c r="K242" s="47">
        <f t="shared" si="13"/>
        <v>0</v>
      </c>
      <c r="L242" s="8">
        <v>1</v>
      </c>
      <c r="M242" s="109">
        <f t="shared" si="14"/>
        <v>101705882.35294119</v>
      </c>
      <c r="N242" s="8"/>
      <c r="O242" s="123">
        <f t="shared" si="15"/>
        <v>0</v>
      </c>
      <c r="P242" s="8"/>
    </row>
    <row r="243" spans="1:16" ht="25.5" x14ac:dyDescent="0.25">
      <c r="A243" s="8">
        <v>238</v>
      </c>
      <c r="B243" s="84" t="s">
        <v>274</v>
      </c>
      <c r="C243" s="91" t="s">
        <v>505</v>
      </c>
      <c r="D243" s="84"/>
      <c r="E243" s="10" t="s">
        <v>531</v>
      </c>
      <c r="F243" s="84" t="s">
        <v>557</v>
      </c>
      <c r="G243" s="8" t="s">
        <v>1</v>
      </c>
      <c r="H243" s="130"/>
      <c r="I243" s="8"/>
      <c r="J243" s="84"/>
      <c r="K243" s="47">
        <f t="shared" si="13"/>
        <v>0</v>
      </c>
      <c r="L243" s="8">
        <v>1</v>
      </c>
      <c r="M243" s="109">
        <f t="shared" si="14"/>
        <v>0</v>
      </c>
      <c r="N243" s="8">
        <v>1</v>
      </c>
      <c r="O243" s="123">
        <f t="shared" si="15"/>
        <v>0</v>
      </c>
      <c r="P243" s="8"/>
    </row>
    <row r="244" spans="1:16" ht="25.5" x14ac:dyDescent="0.25">
      <c r="A244" s="8">
        <v>239</v>
      </c>
      <c r="B244" s="84" t="s">
        <v>274</v>
      </c>
      <c r="C244" s="91" t="s">
        <v>506</v>
      </c>
      <c r="D244" s="84"/>
      <c r="E244" s="10" t="s">
        <v>531</v>
      </c>
      <c r="F244" s="84" t="s">
        <v>557</v>
      </c>
      <c r="G244" s="8" t="s">
        <v>1</v>
      </c>
      <c r="H244" s="130"/>
      <c r="I244" s="8"/>
      <c r="J244" s="84"/>
      <c r="K244" s="47">
        <f t="shared" si="13"/>
        <v>0</v>
      </c>
      <c r="L244" s="8">
        <v>3</v>
      </c>
      <c r="M244" s="109">
        <f t="shared" si="14"/>
        <v>0</v>
      </c>
      <c r="N244" s="8">
        <v>2</v>
      </c>
      <c r="O244" s="123">
        <f t="shared" si="15"/>
        <v>0</v>
      </c>
      <c r="P244" s="8"/>
    </row>
    <row r="245" spans="1:16" ht="25.5" x14ac:dyDescent="0.25">
      <c r="A245" s="8">
        <v>240</v>
      </c>
      <c r="B245" s="84" t="s">
        <v>274</v>
      </c>
      <c r="C245" s="91" t="s">
        <v>507</v>
      </c>
      <c r="D245" s="84"/>
      <c r="E245" s="10" t="s">
        <v>531</v>
      </c>
      <c r="F245" s="84" t="s">
        <v>557</v>
      </c>
      <c r="G245" s="8" t="s">
        <v>1</v>
      </c>
      <c r="H245" s="130"/>
      <c r="I245" s="8"/>
      <c r="J245" s="84"/>
      <c r="K245" s="47">
        <f t="shared" si="13"/>
        <v>0</v>
      </c>
      <c r="L245" s="8">
        <v>3</v>
      </c>
      <c r="M245" s="109">
        <f t="shared" si="14"/>
        <v>0</v>
      </c>
      <c r="N245" s="8">
        <v>2</v>
      </c>
      <c r="O245" s="123">
        <f t="shared" si="15"/>
        <v>0</v>
      </c>
      <c r="P245" s="8"/>
    </row>
    <row r="246" spans="1:16" ht="25.5" x14ac:dyDescent="0.25">
      <c r="A246" s="8">
        <v>241</v>
      </c>
      <c r="B246" s="84" t="s">
        <v>274</v>
      </c>
      <c r="C246" s="91" t="s">
        <v>508</v>
      </c>
      <c r="D246" s="84"/>
      <c r="E246" s="10" t="s">
        <v>531</v>
      </c>
      <c r="F246" s="84" t="s">
        <v>557</v>
      </c>
      <c r="G246" s="8" t="s">
        <v>1</v>
      </c>
      <c r="H246" s="130"/>
      <c r="I246" s="8"/>
      <c r="J246" s="84"/>
      <c r="K246" s="47">
        <f t="shared" si="13"/>
        <v>0</v>
      </c>
      <c r="L246" s="8">
        <v>1</v>
      </c>
      <c r="M246" s="109">
        <f t="shared" si="14"/>
        <v>0</v>
      </c>
      <c r="N246" s="8">
        <v>1</v>
      </c>
      <c r="O246" s="123">
        <f t="shared" si="15"/>
        <v>0</v>
      </c>
      <c r="P246" s="8"/>
    </row>
    <row r="247" spans="1:16" ht="25.5" x14ac:dyDescent="0.25">
      <c r="A247" s="8">
        <v>242</v>
      </c>
      <c r="B247" s="84" t="s">
        <v>274</v>
      </c>
      <c r="C247" s="91" t="s">
        <v>509</v>
      </c>
      <c r="D247" s="84"/>
      <c r="E247" s="10" t="s">
        <v>531</v>
      </c>
      <c r="F247" s="84" t="s">
        <v>557</v>
      </c>
      <c r="G247" s="8" t="s">
        <v>1</v>
      </c>
      <c r="H247" s="130"/>
      <c r="I247" s="8"/>
      <c r="J247" s="84"/>
      <c r="K247" s="47">
        <f t="shared" si="13"/>
        <v>0</v>
      </c>
      <c r="L247" s="8">
        <v>1</v>
      </c>
      <c r="M247" s="109">
        <f t="shared" si="14"/>
        <v>0</v>
      </c>
      <c r="N247" s="8">
        <v>1</v>
      </c>
      <c r="O247" s="123">
        <f t="shared" si="15"/>
        <v>0</v>
      </c>
      <c r="P247" s="8"/>
    </row>
    <row r="248" spans="1:16" ht="25.5" x14ac:dyDescent="0.25">
      <c r="A248" s="8">
        <v>243</v>
      </c>
      <c r="B248" s="84" t="s">
        <v>274</v>
      </c>
      <c r="C248" s="91" t="s">
        <v>545</v>
      </c>
      <c r="D248" s="84"/>
      <c r="E248" s="10" t="s">
        <v>531</v>
      </c>
      <c r="F248" s="84" t="s">
        <v>557</v>
      </c>
      <c r="G248" s="8" t="s">
        <v>1</v>
      </c>
      <c r="H248" s="130"/>
      <c r="I248" s="8"/>
      <c r="J248" s="84"/>
      <c r="K248" s="47">
        <f t="shared" si="13"/>
        <v>0</v>
      </c>
      <c r="L248" s="8">
        <v>3</v>
      </c>
      <c r="M248" s="109">
        <f t="shared" si="14"/>
        <v>0</v>
      </c>
      <c r="N248" s="8">
        <v>2</v>
      </c>
      <c r="O248" s="123">
        <f t="shared" si="15"/>
        <v>0</v>
      </c>
      <c r="P248" s="8"/>
    </row>
    <row r="249" spans="1:16" ht="25.5" x14ac:dyDescent="0.25">
      <c r="A249" s="8">
        <v>244</v>
      </c>
      <c r="B249" s="84" t="s">
        <v>274</v>
      </c>
      <c r="C249" s="91" t="s">
        <v>546</v>
      </c>
      <c r="D249" s="84"/>
      <c r="E249" s="10" t="s">
        <v>531</v>
      </c>
      <c r="F249" s="84" t="s">
        <v>557</v>
      </c>
      <c r="G249" s="8" t="s">
        <v>1</v>
      </c>
      <c r="H249" s="130"/>
      <c r="I249" s="8"/>
      <c r="J249" s="84"/>
      <c r="K249" s="47">
        <f t="shared" si="13"/>
        <v>0</v>
      </c>
      <c r="L249" s="8">
        <v>3</v>
      </c>
      <c r="M249" s="109">
        <f t="shared" si="14"/>
        <v>0</v>
      </c>
      <c r="N249" s="8">
        <v>2</v>
      </c>
      <c r="O249" s="123">
        <f t="shared" si="15"/>
        <v>0</v>
      </c>
      <c r="P249" s="8"/>
    </row>
    <row r="250" spans="1:16" ht="25.5" x14ac:dyDescent="0.25">
      <c r="A250" s="8">
        <v>245</v>
      </c>
      <c r="B250" s="84" t="s">
        <v>274</v>
      </c>
      <c r="C250" s="91" t="s">
        <v>510</v>
      </c>
      <c r="D250" s="84"/>
      <c r="E250" s="10" t="s">
        <v>532</v>
      </c>
      <c r="F250" s="84" t="s">
        <v>557</v>
      </c>
      <c r="G250" s="8" t="s">
        <v>1</v>
      </c>
      <c r="H250" s="130"/>
      <c r="I250" s="8"/>
      <c r="J250" s="84"/>
      <c r="K250" s="47">
        <f t="shared" si="13"/>
        <v>0</v>
      </c>
      <c r="L250" s="8">
        <v>1</v>
      </c>
      <c r="M250" s="109">
        <f t="shared" si="14"/>
        <v>0</v>
      </c>
      <c r="N250" s="8">
        <v>1</v>
      </c>
      <c r="O250" s="123">
        <f t="shared" si="15"/>
        <v>0</v>
      </c>
      <c r="P250" s="8"/>
    </row>
    <row r="251" spans="1:16" ht="25.5" x14ac:dyDescent="0.25">
      <c r="A251" s="8">
        <v>246</v>
      </c>
      <c r="B251" s="84" t="s">
        <v>274</v>
      </c>
      <c r="C251" s="91" t="s">
        <v>511</v>
      </c>
      <c r="D251" s="84"/>
      <c r="E251" s="10" t="s">
        <v>532</v>
      </c>
      <c r="F251" s="84" t="s">
        <v>557</v>
      </c>
      <c r="G251" s="8" t="s">
        <v>1</v>
      </c>
      <c r="H251" s="130"/>
      <c r="I251" s="8"/>
      <c r="J251" s="84"/>
      <c r="K251" s="47">
        <f t="shared" si="13"/>
        <v>0</v>
      </c>
      <c r="L251" s="8">
        <v>3</v>
      </c>
      <c r="M251" s="109">
        <f t="shared" si="14"/>
        <v>0</v>
      </c>
      <c r="N251" s="8">
        <v>2</v>
      </c>
      <c r="O251" s="123">
        <f t="shared" si="15"/>
        <v>0</v>
      </c>
      <c r="P251" s="8"/>
    </row>
    <row r="252" spans="1:16" ht="25.5" x14ac:dyDescent="0.25">
      <c r="A252" s="8">
        <v>247</v>
      </c>
      <c r="B252" s="84" t="s">
        <v>274</v>
      </c>
      <c r="C252" s="91" t="s">
        <v>512</v>
      </c>
      <c r="D252" s="84"/>
      <c r="E252" s="10" t="s">
        <v>532</v>
      </c>
      <c r="F252" s="84" t="s">
        <v>557</v>
      </c>
      <c r="G252" s="8" t="s">
        <v>1</v>
      </c>
      <c r="H252" s="130"/>
      <c r="I252" s="8"/>
      <c r="J252" s="84"/>
      <c r="K252" s="47">
        <f t="shared" si="13"/>
        <v>0</v>
      </c>
      <c r="L252" s="8">
        <v>3</v>
      </c>
      <c r="M252" s="109">
        <f t="shared" si="14"/>
        <v>0</v>
      </c>
      <c r="N252" s="8">
        <v>2</v>
      </c>
      <c r="O252" s="123">
        <f t="shared" si="15"/>
        <v>0</v>
      </c>
      <c r="P252" s="8"/>
    </row>
    <row r="253" spans="1:16" ht="25.5" x14ac:dyDescent="0.25">
      <c r="A253" s="8">
        <v>248</v>
      </c>
      <c r="B253" s="84" t="s">
        <v>274</v>
      </c>
      <c r="C253" s="91" t="s">
        <v>513</v>
      </c>
      <c r="D253" s="84"/>
      <c r="E253" s="10" t="s">
        <v>532</v>
      </c>
      <c r="F253" s="84" t="s">
        <v>557</v>
      </c>
      <c r="G253" s="8" t="s">
        <v>1</v>
      </c>
      <c r="H253" s="130"/>
      <c r="I253" s="8"/>
      <c r="J253" s="84"/>
      <c r="K253" s="47">
        <f t="shared" si="13"/>
        <v>0</v>
      </c>
      <c r="L253" s="8">
        <v>1</v>
      </c>
      <c r="M253" s="109">
        <f t="shared" si="14"/>
        <v>0</v>
      </c>
      <c r="N253" s="8">
        <v>1</v>
      </c>
      <c r="O253" s="123">
        <f t="shared" si="15"/>
        <v>0</v>
      </c>
      <c r="P253" s="8"/>
    </row>
    <row r="254" spans="1:16" ht="25.5" x14ac:dyDescent="0.25">
      <c r="A254" s="8">
        <v>249</v>
      </c>
      <c r="B254" s="84" t="s">
        <v>274</v>
      </c>
      <c r="C254" s="91" t="s">
        <v>514</v>
      </c>
      <c r="D254" s="84"/>
      <c r="E254" s="10" t="s">
        <v>532</v>
      </c>
      <c r="F254" s="84" t="s">
        <v>557</v>
      </c>
      <c r="G254" s="8" t="s">
        <v>1</v>
      </c>
      <c r="H254" s="130"/>
      <c r="I254" s="8"/>
      <c r="J254" s="84"/>
      <c r="K254" s="47">
        <f t="shared" si="13"/>
        <v>0</v>
      </c>
      <c r="L254" s="8">
        <v>3</v>
      </c>
      <c r="M254" s="109">
        <f t="shared" si="14"/>
        <v>0</v>
      </c>
      <c r="N254" s="8">
        <v>2</v>
      </c>
      <c r="O254" s="123">
        <f t="shared" si="15"/>
        <v>0</v>
      </c>
      <c r="P254" s="8"/>
    </row>
    <row r="255" spans="1:16" ht="25.5" x14ac:dyDescent="0.25">
      <c r="A255" s="8">
        <v>250</v>
      </c>
      <c r="B255" s="84" t="s">
        <v>274</v>
      </c>
      <c r="C255" s="91" t="s">
        <v>515</v>
      </c>
      <c r="D255" s="84"/>
      <c r="E255" s="10" t="s">
        <v>532</v>
      </c>
      <c r="F255" s="84" t="s">
        <v>557</v>
      </c>
      <c r="G255" s="8" t="s">
        <v>1</v>
      </c>
      <c r="H255" s="130"/>
      <c r="I255" s="8"/>
      <c r="J255" s="84"/>
      <c r="K255" s="47">
        <f t="shared" si="13"/>
        <v>0</v>
      </c>
      <c r="L255" s="8">
        <v>3</v>
      </c>
      <c r="M255" s="109">
        <f t="shared" si="14"/>
        <v>0</v>
      </c>
      <c r="N255" s="8">
        <v>2</v>
      </c>
      <c r="O255" s="123">
        <f t="shared" si="15"/>
        <v>0</v>
      </c>
      <c r="P255" s="8"/>
    </row>
    <row r="256" spans="1:16" ht="25.5" x14ac:dyDescent="0.25">
      <c r="A256" s="8">
        <v>251</v>
      </c>
      <c r="B256" s="84" t="s">
        <v>274</v>
      </c>
      <c r="C256" s="91" t="s">
        <v>547</v>
      </c>
      <c r="D256" s="84"/>
      <c r="E256" s="10" t="s">
        <v>531</v>
      </c>
      <c r="F256" s="84" t="s">
        <v>557</v>
      </c>
      <c r="G256" s="8" t="s">
        <v>1</v>
      </c>
      <c r="H256" s="130"/>
      <c r="I256" s="8"/>
      <c r="J256" s="84"/>
      <c r="K256" s="47">
        <f t="shared" si="13"/>
        <v>0</v>
      </c>
      <c r="L256" s="8">
        <v>2</v>
      </c>
      <c r="M256" s="109">
        <f t="shared" si="14"/>
        <v>0</v>
      </c>
      <c r="N256" s="8">
        <v>2</v>
      </c>
      <c r="O256" s="123">
        <f t="shared" si="15"/>
        <v>0</v>
      </c>
      <c r="P256" s="8"/>
    </row>
    <row r="257" spans="1:16" ht="25.5" x14ac:dyDescent="0.25">
      <c r="A257" s="8">
        <v>252</v>
      </c>
      <c r="B257" s="84" t="s">
        <v>274</v>
      </c>
      <c r="C257" s="91" t="s">
        <v>548</v>
      </c>
      <c r="D257" s="84"/>
      <c r="E257" s="10" t="s">
        <v>531</v>
      </c>
      <c r="F257" s="84" t="s">
        <v>557</v>
      </c>
      <c r="G257" s="8" t="s">
        <v>1</v>
      </c>
      <c r="H257" s="130"/>
      <c r="I257" s="8"/>
      <c r="J257" s="84"/>
      <c r="K257" s="47">
        <f t="shared" si="13"/>
        <v>0</v>
      </c>
      <c r="L257" s="8">
        <v>2</v>
      </c>
      <c r="M257" s="109">
        <f t="shared" si="14"/>
        <v>0</v>
      </c>
      <c r="N257" s="8">
        <v>2</v>
      </c>
      <c r="O257" s="123">
        <f t="shared" si="15"/>
        <v>0</v>
      </c>
      <c r="P257" s="8"/>
    </row>
    <row r="258" spans="1:16" ht="25.5" x14ac:dyDescent="0.25">
      <c r="A258" s="8">
        <v>253</v>
      </c>
      <c r="B258" s="84" t="s">
        <v>274</v>
      </c>
      <c r="C258" s="91" t="s">
        <v>516</v>
      </c>
      <c r="D258" s="84"/>
      <c r="E258" s="10" t="s">
        <v>531</v>
      </c>
      <c r="F258" s="84" t="s">
        <v>557</v>
      </c>
      <c r="G258" s="8" t="s">
        <v>1</v>
      </c>
      <c r="H258" s="130"/>
      <c r="I258" s="8"/>
      <c r="J258" s="84"/>
      <c r="K258" s="47">
        <f t="shared" si="13"/>
        <v>0</v>
      </c>
      <c r="L258" s="8">
        <v>5</v>
      </c>
      <c r="M258" s="109">
        <f t="shared" si="14"/>
        <v>0</v>
      </c>
      <c r="N258" s="8">
        <v>5</v>
      </c>
      <c r="O258" s="123">
        <f t="shared" si="15"/>
        <v>0</v>
      </c>
      <c r="P258" s="8"/>
    </row>
    <row r="259" spans="1:16" ht="25.5" x14ac:dyDescent="0.25">
      <c r="A259" s="8">
        <v>254</v>
      </c>
      <c r="B259" s="84" t="s">
        <v>274</v>
      </c>
      <c r="C259" s="91" t="s">
        <v>517</v>
      </c>
      <c r="D259" s="84"/>
      <c r="E259" s="10" t="s">
        <v>531</v>
      </c>
      <c r="F259" s="84" t="s">
        <v>557</v>
      </c>
      <c r="G259" s="8" t="s">
        <v>1</v>
      </c>
      <c r="H259" s="130"/>
      <c r="I259" s="8"/>
      <c r="J259" s="84"/>
      <c r="K259" s="47">
        <f t="shared" si="13"/>
        <v>0</v>
      </c>
      <c r="L259" s="8">
        <v>3</v>
      </c>
      <c r="M259" s="109">
        <f t="shared" si="14"/>
        <v>0</v>
      </c>
      <c r="N259" s="8">
        <v>2</v>
      </c>
      <c r="O259" s="123">
        <f t="shared" si="15"/>
        <v>0</v>
      </c>
      <c r="P259" s="8"/>
    </row>
    <row r="260" spans="1:16" ht="25.5" x14ac:dyDescent="0.25">
      <c r="A260" s="8">
        <v>255</v>
      </c>
      <c r="B260" s="84" t="s">
        <v>274</v>
      </c>
      <c r="C260" s="91" t="s">
        <v>549</v>
      </c>
      <c r="D260" s="84"/>
      <c r="E260" s="10" t="s">
        <v>531</v>
      </c>
      <c r="F260" s="84" t="s">
        <v>557</v>
      </c>
      <c r="G260" s="8" t="s">
        <v>1</v>
      </c>
      <c r="H260" s="130"/>
      <c r="I260" s="8"/>
      <c r="J260" s="84"/>
      <c r="K260" s="47">
        <f t="shared" si="13"/>
        <v>0</v>
      </c>
      <c r="L260" s="8">
        <v>3</v>
      </c>
      <c r="M260" s="109">
        <f t="shared" si="14"/>
        <v>0</v>
      </c>
      <c r="N260" s="8">
        <v>2</v>
      </c>
      <c r="O260" s="123">
        <f t="shared" si="15"/>
        <v>0</v>
      </c>
      <c r="P260" s="8"/>
    </row>
    <row r="261" spans="1:16" ht="25.5" x14ac:dyDescent="0.25">
      <c r="A261" s="8">
        <v>256</v>
      </c>
      <c r="B261" s="84" t="s">
        <v>274</v>
      </c>
      <c r="C261" s="91" t="s">
        <v>518</v>
      </c>
      <c r="D261" s="84"/>
      <c r="E261" s="10" t="s">
        <v>531</v>
      </c>
      <c r="F261" s="84" t="s">
        <v>557</v>
      </c>
      <c r="G261" s="8" t="s">
        <v>1</v>
      </c>
      <c r="H261" s="130"/>
      <c r="I261" s="8"/>
      <c r="J261" s="84"/>
      <c r="K261" s="47">
        <f t="shared" si="13"/>
        <v>0</v>
      </c>
      <c r="L261" s="8">
        <v>1</v>
      </c>
      <c r="M261" s="109">
        <f t="shared" si="14"/>
        <v>0</v>
      </c>
      <c r="N261" s="8">
        <v>1</v>
      </c>
      <c r="O261" s="123">
        <f t="shared" si="15"/>
        <v>0</v>
      </c>
      <c r="P261" s="8"/>
    </row>
    <row r="262" spans="1:16" ht="25.5" x14ac:dyDescent="0.25">
      <c r="A262" s="8">
        <v>257</v>
      </c>
      <c r="B262" s="84" t="s">
        <v>274</v>
      </c>
      <c r="C262" s="91" t="s">
        <v>519</v>
      </c>
      <c r="D262" s="84"/>
      <c r="E262" s="10" t="s">
        <v>531</v>
      </c>
      <c r="F262" s="84" t="s">
        <v>557</v>
      </c>
      <c r="G262" s="8" t="s">
        <v>1</v>
      </c>
      <c r="H262" s="130"/>
      <c r="I262" s="8"/>
      <c r="J262" s="84"/>
      <c r="K262" s="47">
        <f t="shared" si="13"/>
        <v>0</v>
      </c>
      <c r="L262" s="8">
        <v>1</v>
      </c>
      <c r="M262" s="109">
        <f t="shared" si="14"/>
        <v>0</v>
      </c>
      <c r="N262" s="8">
        <v>1</v>
      </c>
      <c r="O262" s="123">
        <f t="shared" si="15"/>
        <v>0</v>
      </c>
      <c r="P262" s="8"/>
    </row>
    <row r="263" spans="1:16" ht="25.5" x14ac:dyDescent="0.25">
      <c r="A263" s="8">
        <v>258</v>
      </c>
      <c r="B263" s="84" t="s">
        <v>274</v>
      </c>
      <c r="C263" s="91" t="s">
        <v>520</v>
      </c>
      <c r="D263" s="84"/>
      <c r="E263" s="10" t="s">
        <v>531</v>
      </c>
      <c r="F263" s="84" t="s">
        <v>557</v>
      </c>
      <c r="G263" s="8" t="s">
        <v>1</v>
      </c>
      <c r="H263" s="130"/>
      <c r="I263" s="8"/>
      <c r="J263" s="84"/>
      <c r="K263" s="47">
        <f t="shared" ref="K263:K327" si="16">I263*J263</f>
        <v>0</v>
      </c>
      <c r="L263" s="8">
        <v>5</v>
      </c>
      <c r="M263" s="109">
        <f t="shared" ref="M263:M327" si="17">I263*L263</f>
        <v>0</v>
      </c>
      <c r="N263" s="8">
        <v>5</v>
      </c>
      <c r="O263" s="123">
        <f t="shared" ref="O263:O327" si="18">N263*I263</f>
        <v>0</v>
      </c>
      <c r="P263" s="8"/>
    </row>
    <row r="264" spans="1:16" ht="25.5" x14ac:dyDescent="0.25">
      <c r="A264" s="8">
        <v>259</v>
      </c>
      <c r="B264" s="84" t="s">
        <v>274</v>
      </c>
      <c r="C264" s="91" t="s">
        <v>521</v>
      </c>
      <c r="D264" s="84"/>
      <c r="E264" s="10" t="s">
        <v>531</v>
      </c>
      <c r="F264" s="84" t="s">
        <v>557</v>
      </c>
      <c r="G264" s="8" t="s">
        <v>1</v>
      </c>
      <c r="H264" s="130"/>
      <c r="I264" s="8"/>
      <c r="J264" s="84"/>
      <c r="K264" s="47">
        <f t="shared" si="16"/>
        <v>0</v>
      </c>
      <c r="L264" s="8">
        <v>5</v>
      </c>
      <c r="M264" s="109">
        <f t="shared" si="17"/>
        <v>0</v>
      </c>
      <c r="N264" s="8">
        <v>5</v>
      </c>
      <c r="O264" s="123">
        <f t="shared" si="18"/>
        <v>0</v>
      </c>
      <c r="P264" s="8"/>
    </row>
    <row r="265" spans="1:16" ht="25.5" x14ac:dyDescent="0.25">
      <c r="A265" s="8">
        <v>260</v>
      </c>
      <c r="B265" s="84" t="s">
        <v>274</v>
      </c>
      <c r="C265" s="91" t="s">
        <v>550</v>
      </c>
      <c r="D265" s="84"/>
      <c r="E265" s="10" t="s">
        <v>532</v>
      </c>
      <c r="F265" s="84" t="s">
        <v>557</v>
      </c>
      <c r="G265" s="8" t="s">
        <v>1</v>
      </c>
      <c r="H265" s="130"/>
      <c r="I265" s="8"/>
      <c r="J265" s="84"/>
      <c r="K265" s="47">
        <f t="shared" si="16"/>
        <v>0</v>
      </c>
      <c r="L265" s="8">
        <v>1</v>
      </c>
      <c r="M265" s="109">
        <f t="shared" si="17"/>
        <v>0</v>
      </c>
      <c r="N265" s="8">
        <v>1</v>
      </c>
      <c r="O265" s="123">
        <f t="shared" si="18"/>
        <v>0</v>
      </c>
      <c r="P265" s="8"/>
    </row>
    <row r="266" spans="1:16" ht="25.5" x14ac:dyDescent="0.25">
      <c r="A266" s="8">
        <v>261</v>
      </c>
      <c r="B266" s="84" t="s">
        <v>274</v>
      </c>
      <c r="C266" s="91" t="s">
        <v>522</v>
      </c>
      <c r="D266" s="84"/>
      <c r="E266" s="10" t="s">
        <v>532</v>
      </c>
      <c r="F266" s="84" t="s">
        <v>557</v>
      </c>
      <c r="G266" s="8" t="s">
        <v>1</v>
      </c>
      <c r="H266" s="130"/>
      <c r="I266" s="8"/>
      <c r="J266" s="84"/>
      <c r="K266" s="47">
        <f t="shared" si="16"/>
        <v>0</v>
      </c>
      <c r="L266" s="8">
        <v>1</v>
      </c>
      <c r="M266" s="109">
        <f t="shared" si="17"/>
        <v>0</v>
      </c>
      <c r="N266" s="8">
        <v>1</v>
      </c>
      <c r="O266" s="123">
        <f t="shared" si="18"/>
        <v>0</v>
      </c>
      <c r="P266" s="8"/>
    </row>
    <row r="267" spans="1:16" ht="25.5" x14ac:dyDescent="0.25">
      <c r="A267" s="8">
        <v>262</v>
      </c>
      <c r="B267" s="84" t="s">
        <v>274</v>
      </c>
      <c r="C267" s="91" t="s">
        <v>523</v>
      </c>
      <c r="D267" s="84"/>
      <c r="E267" s="10" t="s">
        <v>532</v>
      </c>
      <c r="F267" s="84" t="s">
        <v>557</v>
      </c>
      <c r="G267" s="8" t="s">
        <v>1</v>
      </c>
      <c r="H267" s="130"/>
      <c r="I267" s="8"/>
      <c r="J267" s="84"/>
      <c r="K267" s="47">
        <f t="shared" si="16"/>
        <v>0</v>
      </c>
      <c r="L267" s="8">
        <v>1</v>
      </c>
      <c r="M267" s="109">
        <f t="shared" si="17"/>
        <v>0</v>
      </c>
      <c r="N267" s="8">
        <v>1</v>
      </c>
      <c r="O267" s="123">
        <f t="shared" si="18"/>
        <v>0</v>
      </c>
      <c r="P267" s="8"/>
    </row>
    <row r="268" spans="1:16" ht="25.5" x14ac:dyDescent="0.25">
      <c r="A268" s="8">
        <v>263</v>
      </c>
      <c r="B268" s="84" t="s">
        <v>274</v>
      </c>
      <c r="C268" s="91" t="s">
        <v>507</v>
      </c>
      <c r="D268" s="84"/>
      <c r="E268" s="10" t="s">
        <v>532</v>
      </c>
      <c r="F268" s="84" t="s">
        <v>557</v>
      </c>
      <c r="G268" s="8" t="s">
        <v>1</v>
      </c>
      <c r="H268" s="130"/>
      <c r="I268" s="8"/>
      <c r="J268" s="84"/>
      <c r="K268" s="47">
        <f t="shared" si="16"/>
        <v>0</v>
      </c>
      <c r="L268" s="8">
        <v>1</v>
      </c>
      <c r="M268" s="109">
        <f t="shared" si="17"/>
        <v>0</v>
      </c>
      <c r="N268" s="8">
        <v>1</v>
      </c>
      <c r="O268" s="123">
        <f t="shared" si="18"/>
        <v>0</v>
      </c>
      <c r="P268" s="8"/>
    </row>
    <row r="269" spans="1:16" ht="25.5" x14ac:dyDescent="0.25">
      <c r="A269" s="8">
        <v>264</v>
      </c>
      <c r="B269" s="84" t="s">
        <v>274</v>
      </c>
      <c r="C269" s="91" t="s">
        <v>524</v>
      </c>
      <c r="D269" s="84"/>
      <c r="E269" s="10" t="s">
        <v>532</v>
      </c>
      <c r="F269" s="84" t="s">
        <v>557</v>
      </c>
      <c r="G269" s="8" t="s">
        <v>1</v>
      </c>
      <c r="H269" s="130"/>
      <c r="I269" s="8"/>
      <c r="J269" s="84"/>
      <c r="K269" s="47">
        <f t="shared" si="16"/>
        <v>0</v>
      </c>
      <c r="L269" s="8">
        <v>1</v>
      </c>
      <c r="M269" s="109">
        <f t="shared" si="17"/>
        <v>0</v>
      </c>
      <c r="N269" s="8">
        <v>1</v>
      </c>
      <c r="O269" s="123">
        <f t="shared" si="18"/>
        <v>0</v>
      </c>
      <c r="P269" s="8"/>
    </row>
    <row r="270" spans="1:16" ht="25.5" x14ac:dyDescent="0.25">
      <c r="A270" s="8">
        <v>265</v>
      </c>
      <c r="B270" s="84" t="s">
        <v>274</v>
      </c>
      <c r="C270" s="91" t="s">
        <v>509</v>
      </c>
      <c r="D270" s="84"/>
      <c r="E270" s="10" t="s">
        <v>532</v>
      </c>
      <c r="F270" s="84" t="s">
        <v>557</v>
      </c>
      <c r="G270" s="8" t="s">
        <v>1</v>
      </c>
      <c r="H270" s="130"/>
      <c r="I270" s="8"/>
      <c r="J270" s="84"/>
      <c r="K270" s="47">
        <f t="shared" si="16"/>
        <v>0</v>
      </c>
      <c r="L270" s="8">
        <v>1</v>
      </c>
      <c r="M270" s="109">
        <f t="shared" si="17"/>
        <v>0</v>
      </c>
      <c r="N270" s="8">
        <v>1</v>
      </c>
      <c r="O270" s="123">
        <f t="shared" si="18"/>
        <v>0</v>
      </c>
      <c r="P270" s="8"/>
    </row>
    <row r="271" spans="1:16" ht="25.5" x14ac:dyDescent="0.25">
      <c r="A271" s="8">
        <v>266</v>
      </c>
      <c r="B271" s="84" t="s">
        <v>274</v>
      </c>
      <c r="C271" s="91" t="s">
        <v>551</v>
      </c>
      <c r="D271" s="84"/>
      <c r="E271" s="10" t="s">
        <v>532</v>
      </c>
      <c r="F271" s="84" t="s">
        <v>557</v>
      </c>
      <c r="G271" s="8" t="s">
        <v>1</v>
      </c>
      <c r="H271" s="130"/>
      <c r="I271" s="8"/>
      <c r="J271" s="84"/>
      <c r="K271" s="47">
        <f t="shared" si="16"/>
        <v>0</v>
      </c>
      <c r="L271" s="8">
        <v>1</v>
      </c>
      <c r="M271" s="109">
        <f t="shared" si="17"/>
        <v>0</v>
      </c>
      <c r="N271" s="8">
        <v>1</v>
      </c>
      <c r="O271" s="123">
        <f t="shared" si="18"/>
        <v>0</v>
      </c>
      <c r="P271" s="8"/>
    </row>
    <row r="272" spans="1:16" ht="25.5" x14ac:dyDescent="0.25">
      <c r="A272" s="8">
        <v>267</v>
      </c>
      <c r="B272" s="84" t="s">
        <v>274</v>
      </c>
      <c r="C272" s="91" t="s">
        <v>510</v>
      </c>
      <c r="D272" s="84"/>
      <c r="E272" s="10" t="s">
        <v>532</v>
      </c>
      <c r="F272" s="84" t="s">
        <v>557</v>
      </c>
      <c r="G272" s="8" t="s">
        <v>1</v>
      </c>
      <c r="H272" s="130"/>
      <c r="I272" s="8"/>
      <c r="J272" s="84"/>
      <c r="K272" s="47">
        <f t="shared" si="16"/>
        <v>0</v>
      </c>
      <c r="L272" s="8">
        <v>1</v>
      </c>
      <c r="M272" s="109">
        <f t="shared" si="17"/>
        <v>0</v>
      </c>
      <c r="N272" s="8">
        <v>1</v>
      </c>
      <c r="O272" s="123">
        <f t="shared" si="18"/>
        <v>0</v>
      </c>
      <c r="P272" s="8"/>
    </row>
    <row r="273" spans="1:16" ht="25.5" x14ac:dyDescent="0.25">
      <c r="A273" s="8">
        <v>268</v>
      </c>
      <c r="B273" s="84" t="s">
        <v>274</v>
      </c>
      <c r="C273" s="91" t="s">
        <v>511</v>
      </c>
      <c r="D273" s="84"/>
      <c r="E273" s="10" t="s">
        <v>532</v>
      </c>
      <c r="F273" s="84" t="s">
        <v>557</v>
      </c>
      <c r="G273" s="8" t="s">
        <v>1</v>
      </c>
      <c r="H273" s="130"/>
      <c r="I273" s="8"/>
      <c r="J273" s="84"/>
      <c r="K273" s="47">
        <f t="shared" si="16"/>
        <v>0</v>
      </c>
      <c r="L273" s="8">
        <v>1</v>
      </c>
      <c r="M273" s="109">
        <f t="shared" si="17"/>
        <v>0</v>
      </c>
      <c r="N273" s="8">
        <v>2</v>
      </c>
      <c r="O273" s="123">
        <f t="shared" si="18"/>
        <v>0</v>
      </c>
      <c r="P273" s="8"/>
    </row>
    <row r="274" spans="1:16" ht="25.5" x14ac:dyDescent="0.25">
      <c r="A274" s="8">
        <v>269</v>
      </c>
      <c r="B274" s="84" t="s">
        <v>274</v>
      </c>
      <c r="C274" s="91" t="s">
        <v>512</v>
      </c>
      <c r="D274" s="84"/>
      <c r="E274" s="10" t="s">
        <v>532</v>
      </c>
      <c r="F274" s="84" t="s">
        <v>557</v>
      </c>
      <c r="G274" s="8" t="s">
        <v>1</v>
      </c>
      <c r="H274" s="130"/>
      <c r="I274" s="8"/>
      <c r="J274" s="84"/>
      <c r="K274" s="47">
        <f t="shared" si="16"/>
        <v>0</v>
      </c>
      <c r="L274" s="8">
        <v>1</v>
      </c>
      <c r="M274" s="109">
        <f t="shared" si="17"/>
        <v>0</v>
      </c>
      <c r="N274" s="8">
        <v>2</v>
      </c>
      <c r="O274" s="123">
        <f t="shared" si="18"/>
        <v>0</v>
      </c>
      <c r="P274" s="8"/>
    </row>
    <row r="275" spans="1:16" ht="25.5" x14ac:dyDescent="0.25">
      <c r="A275" s="8">
        <v>270</v>
      </c>
      <c r="B275" s="84" t="s">
        <v>274</v>
      </c>
      <c r="C275" s="91" t="s">
        <v>525</v>
      </c>
      <c r="D275" s="84"/>
      <c r="E275" s="10" t="s">
        <v>532</v>
      </c>
      <c r="F275" s="84" t="s">
        <v>557</v>
      </c>
      <c r="G275" s="8" t="s">
        <v>1</v>
      </c>
      <c r="H275" s="130"/>
      <c r="I275" s="8"/>
      <c r="J275" s="84"/>
      <c r="K275" s="47">
        <f t="shared" si="16"/>
        <v>0</v>
      </c>
      <c r="L275" s="8">
        <v>1</v>
      </c>
      <c r="M275" s="109">
        <f t="shared" si="17"/>
        <v>0</v>
      </c>
      <c r="N275" s="8">
        <v>1</v>
      </c>
      <c r="O275" s="123">
        <f t="shared" si="18"/>
        <v>0</v>
      </c>
      <c r="P275" s="8"/>
    </row>
    <row r="276" spans="1:16" ht="25.5" x14ac:dyDescent="0.25">
      <c r="A276" s="8">
        <v>271</v>
      </c>
      <c r="B276" s="84" t="s">
        <v>274</v>
      </c>
      <c r="C276" s="91" t="s">
        <v>514</v>
      </c>
      <c r="D276" s="84"/>
      <c r="E276" s="10" t="s">
        <v>532</v>
      </c>
      <c r="F276" s="84" t="s">
        <v>557</v>
      </c>
      <c r="G276" s="8" t="s">
        <v>1</v>
      </c>
      <c r="H276" s="130"/>
      <c r="I276" s="8"/>
      <c r="J276" s="84"/>
      <c r="K276" s="47">
        <f t="shared" si="16"/>
        <v>0</v>
      </c>
      <c r="L276" s="8">
        <v>2</v>
      </c>
      <c r="M276" s="109">
        <f t="shared" si="17"/>
        <v>0</v>
      </c>
      <c r="N276" s="8">
        <v>1</v>
      </c>
      <c r="O276" s="123">
        <f t="shared" si="18"/>
        <v>0</v>
      </c>
      <c r="P276" s="8"/>
    </row>
    <row r="277" spans="1:16" ht="25.5" x14ac:dyDescent="0.25">
      <c r="A277" s="8">
        <v>272</v>
      </c>
      <c r="B277" s="84" t="s">
        <v>274</v>
      </c>
      <c r="C277" s="91" t="s">
        <v>515</v>
      </c>
      <c r="D277" s="84"/>
      <c r="E277" s="10" t="s">
        <v>532</v>
      </c>
      <c r="F277" s="84" t="s">
        <v>557</v>
      </c>
      <c r="G277" s="8" t="s">
        <v>1</v>
      </c>
      <c r="H277" s="130"/>
      <c r="I277" s="8"/>
      <c r="J277" s="84"/>
      <c r="K277" s="47">
        <f t="shared" si="16"/>
        <v>0</v>
      </c>
      <c r="L277" s="8">
        <v>2</v>
      </c>
      <c r="M277" s="109">
        <f t="shared" si="17"/>
        <v>0</v>
      </c>
      <c r="N277" s="8">
        <v>1</v>
      </c>
      <c r="O277" s="123">
        <f t="shared" si="18"/>
        <v>0</v>
      </c>
      <c r="P277" s="8"/>
    </row>
    <row r="278" spans="1:16" ht="25.5" x14ac:dyDescent="0.25">
      <c r="A278" s="8">
        <v>273</v>
      </c>
      <c r="B278" s="84" t="s">
        <v>274</v>
      </c>
      <c r="C278" s="91" t="s">
        <v>552</v>
      </c>
      <c r="D278" s="84"/>
      <c r="E278" s="10" t="s">
        <v>532</v>
      </c>
      <c r="F278" s="84" t="s">
        <v>557</v>
      </c>
      <c r="G278" s="8" t="s">
        <v>1</v>
      </c>
      <c r="H278" s="130"/>
      <c r="I278" s="8"/>
      <c r="J278" s="84"/>
      <c r="K278" s="47">
        <f t="shared" si="16"/>
        <v>0</v>
      </c>
      <c r="L278" s="8">
        <v>1</v>
      </c>
      <c r="M278" s="109">
        <f t="shared" si="17"/>
        <v>0</v>
      </c>
      <c r="N278" s="8">
        <v>1</v>
      </c>
      <c r="O278" s="123">
        <f t="shared" si="18"/>
        <v>0</v>
      </c>
      <c r="P278" s="8"/>
    </row>
    <row r="279" spans="1:16" ht="25.5" x14ac:dyDescent="0.25">
      <c r="A279" s="8">
        <v>274</v>
      </c>
      <c r="B279" s="84" t="s">
        <v>274</v>
      </c>
      <c r="C279" s="91" t="s">
        <v>547</v>
      </c>
      <c r="D279" s="84"/>
      <c r="E279" s="10" t="s">
        <v>532</v>
      </c>
      <c r="F279" s="84" t="s">
        <v>557</v>
      </c>
      <c r="G279" s="8" t="s">
        <v>1</v>
      </c>
      <c r="H279" s="130"/>
      <c r="I279" s="8"/>
      <c r="J279" s="84"/>
      <c r="K279" s="47">
        <f t="shared" si="16"/>
        <v>0</v>
      </c>
      <c r="L279" s="8">
        <v>3</v>
      </c>
      <c r="M279" s="109">
        <f t="shared" si="17"/>
        <v>0</v>
      </c>
      <c r="N279" s="8"/>
      <c r="O279" s="123">
        <f t="shared" si="18"/>
        <v>0</v>
      </c>
      <c r="P279" s="8"/>
    </row>
    <row r="280" spans="1:16" ht="25.5" x14ac:dyDescent="0.25">
      <c r="A280" s="8">
        <v>275</v>
      </c>
      <c r="B280" s="84" t="s">
        <v>274</v>
      </c>
      <c r="C280" s="91" t="s">
        <v>548</v>
      </c>
      <c r="D280" s="84"/>
      <c r="E280" s="10" t="s">
        <v>532</v>
      </c>
      <c r="F280" s="84" t="s">
        <v>557</v>
      </c>
      <c r="G280" s="8" t="s">
        <v>1</v>
      </c>
      <c r="H280" s="130"/>
      <c r="I280" s="8"/>
      <c r="J280" s="84"/>
      <c r="K280" s="47">
        <f t="shared" si="16"/>
        <v>0</v>
      </c>
      <c r="L280" s="8">
        <v>3</v>
      </c>
      <c r="M280" s="109">
        <f t="shared" si="17"/>
        <v>0</v>
      </c>
      <c r="N280" s="8"/>
      <c r="O280" s="123">
        <f t="shared" si="18"/>
        <v>0</v>
      </c>
      <c r="P280" s="8"/>
    </row>
    <row r="281" spans="1:16" ht="25.5" x14ac:dyDescent="0.25">
      <c r="A281" s="8">
        <v>276</v>
      </c>
      <c r="B281" s="84" t="s">
        <v>274</v>
      </c>
      <c r="C281" s="91" t="s">
        <v>526</v>
      </c>
      <c r="D281" s="84"/>
      <c r="E281" s="10" t="s">
        <v>532</v>
      </c>
      <c r="F281" s="84" t="s">
        <v>557</v>
      </c>
      <c r="G281" s="8" t="s">
        <v>1</v>
      </c>
      <c r="H281" s="130"/>
      <c r="I281" s="8"/>
      <c r="J281" s="84"/>
      <c r="K281" s="47">
        <f t="shared" si="16"/>
        <v>0</v>
      </c>
      <c r="L281" s="8">
        <v>5</v>
      </c>
      <c r="M281" s="109">
        <f t="shared" si="17"/>
        <v>0</v>
      </c>
      <c r="N281" s="8"/>
      <c r="O281" s="123">
        <f t="shared" si="18"/>
        <v>0</v>
      </c>
      <c r="P281" s="8"/>
    </row>
    <row r="282" spans="1:16" ht="25.5" x14ac:dyDescent="0.25">
      <c r="A282" s="8">
        <v>277</v>
      </c>
      <c r="B282" s="84" t="s">
        <v>274</v>
      </c>
      <c r="C282" s="91" t="s">
        <v>527</v>
      </c>
      <c r="D282" s="84"/>
      <c r="E282" s="10" t="s">
        <v>532</v>
      </c>
      <c r="F282" s="84" t="s">
        <v>557</v>
      </c>
      <c r="G282" s="8" t="s">
        <v>1</v>
      </c>
      <c r="H282" s="130"/>
      <c r="I282" s="8"/>
      <c r="J282" s="84"/>
      <c r="K282" s="47">
        <f t="shared" si="16"/>
        <v>0</v>
      </c>
      <c r="L282" s="8">
        <v>1</v>
      </c>
      <c r="M282" s="109">
        <f t="shared" si="17"/>
        <v>0</v>
      </c>
      <c r="N282" s="8">
        <v>1</v>
      </c>
      <c r="O282" s="123">
        <f t="shared" si="18"/>
        <v>0</v>
      </c>
      <c r="P282" s="8"/>
    </row>
    <row r="283" spans="1:16" ht="25.5" x14ac:dyDescent="0.25">
      <c r="A283" s="8">
        <v>278</v>
      </c>
      <c r="B283" s="84" t="s">
        <v>274</v>
      </c>
      <c r="C283" s="91" t="s">
        <v>549</v>
      </c>
      <c r="D283" s="84"/>
      <c r="E283" s="10" t="s">
        <v>532</v>
      </c>
      <c r="F283" s="84" t="s">
        <v>557</v>
      </c>
      <c r="G283" s="8" t="s">
        <v>1</v>
      </c>
      <c r="H283" s="130"/>
      <c r="I283" s="8"/>
      <c r="J283" s="84"/>
      <c r="K283" s="47">
        <f t="shared" si="16"/>
        <v>0</v>
      </c>
      <c r="L283" s="8">
        <v>1</v>
      </c>
      <c r="M283" s="109">
        <f t="shared" si="17"/>
        <v>0</v>
      </c>
      <c r="N283" s="8">
        <v>2</v>
      </c>
      <c r="O283" s="123">
        <f t="shared" si="18"/>
        <v>0</v>
      </c>
      <c r="P283" s="8"/>
    </row>
    <row r="284" spans="1:16" ht="25.5" x14ac:dyDescent="0.25">
      <c r="A284" s="8">
        <v>279</v>
      </c>
      <c r="B284" s="84" t="s">
        <v>274</v>
      </c>
      <c r="C284" s="91" t="s">
        <v>518</v>
      </c>
      <c r="D284" s="84"/>
      <c r="E284" s="10" t="s">
        <v>532</v>
      </c>
      <c r="F284" s="84" t="s">
        <v>557</v>
      </c>
      <c r="G284" s="8" t="s">
        <v>1</v>
      </c>
      <c r="H284" s="130"/>
      <c r="I284" s="8"/>
      <c r="J284" s="84"/>
      <c r="K284" s="47">
        <f t="shared" si="16"/>
        <v>0</v>
      </c>
      <c r="L284" s="8">
        <v>1</v>
      </c>
      <c r="M284" s="109">
        <f t="shared" si="17"/>
        <v>0</v>
      </c>
      <c r="N284" s="8">
        <v>1</v>
      </c>
      <c r="O284" s="123">
        <f t="shared" si="18"/>
        <v>0</v>
      </c>
      <c r="P284" s="8"/>
    </row>
    <row r="285" spans="1:16" ht="25.5" x14ac:dyDescent="0.25">
      <c r="A285" s="8">
        <v>280</v>
      </c>
      <c r="B285" s="84" t="s">
        <v>274</v>
      </c>
      <c r="C285" s="91" t="s">
        <v>519</v>
      </c>
      <c r="D285" s="84"/>
      <c r="E285" s="10" t="s">
        <v>532</v>
      </c>
      <c r="F285" s="84" t="s">
        <v>557</v>
      </c>
      <c r="G285" s="8" t="s">
        <v>1</v>
      </c>
      <c r="H285" s="130"/>
      <c r="I285" s="8"/>
      <c r="J285" s="84"/>
      <c r="K285" s="47">
        <f t="shared" si="16"/>
        <v>0</v>
      </c>
      <c r="L285" s="8">
        <v>1</v>
      </c>
      <c r="M285" s="109">
        <f t="shared" si="17"/>
        <v>0</v>
      </c>
      <c r="N285" s="8">
        <v>1</v>
      </c>
      <c r="O285" s="123">
        <f t="shared" si="18"/>
        <v>0</v>
      </c>
      <c r="P285" s="8"/>
    </row>
    <row r="286" spans="1:16" ht="25.5" x14ac:dyDescent="0.25">
      <c r="A286" s="8">
        <v>281</v>
      </c>
      <c r="B286" s="84" t="s">
        <v>274</v>
      </c>
      <c r="C286" s="91" t="s">
        <v>520</v>
      </c>
      <c r="D286" s="84"/>
      <c r="E286" s="10" t="s">
        <v>532</v>
      </c>
      <c r="F286" s="84" t="s">
        <v>557</v>
      </c>
      <c r="G286" s="8" t="s">
        <v>1</v>
      </c>
      <c r="H286" s="130"/>
      <c r="I286" s="8"/>
      <c r="J286" s="84"/>
      <c r="K286" s="47">
        <f t="shared" si="16"/>
        <v>0</v>
      </c>
      <c r="L286" s="8">
        <v>5</v>
      </c>
      <c r="M286" s="109">
        <f t="shared" si="17"/>
        <v>0</v>
      </c>
      <c r="N286" s="8">
        <v>5</v>
      </c>
      <c r="O286" s="123">
        <f t="shared" si="18"/>
        <v>0</v>
      </c>
      <c r="P286" s="8"/>
    </row>
    <row r="287" spans="1:16" ht="25.5" x14ac:dyDescent="0.25">
      <c r="A287" s="8">
        <v>282</v>
      </c>
      <c r="B287" s="84" t="s">
        <v>274</v>
      </c>
      <c r="C287" s="91" t="s">
        <v>521</v>
      </c>
      <c r="D287" s="84"/>
      <c r="E287" s="10" t="s">
        <v>532</v>
      </c>
      <c r="F287" s="84" t="s">
        <v>557</v>
      </c>
      <c r="G287" s="8" t="s">
        <v>1</v>
      </c>
      <c r="H287" s="130"/>
      <c r="I287" s="8"/>
      <c r="J287" s="84"/>
      <c r="K287" s="47">
        <f t="shared" si="16"/>
        <v>0</v>
      </c>
      <c r="L287" s="8">
        <v>2</v>
      </c>
      <c r="M287" s="109">
        <f t="shared" si="17"/>
        <v>0</v>
      </c>
      <c r="N287" s="8">
        <v>2</v>
      </c>
      <c r="O287" s="123">
        <f t="shared" si="18"/>
        <v>0</v>
      </c>
      <c r="P287" s="8"/>
    </row>
    <row r="288" spans="1:16" x14ac:dyDescent="0.25">
      <c r="A288" s="8">
        <v>283</v>
      </c>
      <c r="B288" s="84" t="s">
        <v>274</v>
      </c>
      <c r="C288" s="91" t="s">
        <v>832</v>
      </c>
      <c r="D288" s="84"/>
      <c r="E288" s="10" t="s">
        <v>833</v>
      </c>
      <c r="F288" s="84" t="s">
        <v>834</v>
      </c>
      <c r="G288" s="8" t="s">
        <v>1</v>
      </c>
      <c r="H288" s="130"/>
      <c r="I288" s="8"/>
      <c r="J288" s="84"/>
      <c r="K288" s="47"/>
      <c r="L288" s="8">
        <v>1</v>
      </c>
      <c r="M288" s="109">
        <f t="shared" si="17"/>
        <v>0</v>
      </c>
      <c r="N288" s="8"/>
      <c r="O288" s="123"/>
      <c r="P288" s="8"/>
    </row>
    <row r="289" spans="1:16" ht="38.25" x14ac:dyDescent="0.25">
      <c r="A289" s="8">
        <v>284</v>
      </c>
      <c r="B289" s="84" t="s">
        <v>274</v>
      </c>
      <c r="C289" s="91" t="s">
        <v>662</v>
      </c>
      <c r="D289" s="84" t="s">
        <v>412</v>
      </c>
      <c r="E289" s="8" t="s">
        <v>371</v>
      </c>
      <c r="F289" s="84" t="s">
        <v>365</v>
      </c>
      <c r="G289" s="8" t="s">
        <v>1</v>
      </c>
      <c r="H289" s="130"/>
      <c r="I289" s="8"/>
      <c r="J289" s="84"/>
      <c r="K289" s="47">
        <f t="shared" si="16"/>
        <v>0</v>
      </c>
      <c r="L289" s="8">
        <v>1</v>
      </c>
      <c r="M289" s="109">
        <f t="shared" si="17"/>
        <v>0</v>
      </c>
      <c r="N289" s="8">
        <v>2</v>
      </c>
      <c r="O289" s="123">
        <f t="shared" si="18"/>
        <v>0</v>
      </c>
      <c r="P289" s="8"/>
    </row>
    <row r="290" spans="1:16" ht="38.25" x14ac:dyDescent="0.25">
      <c r="A290" s="8">
        <v>285</v>
      </c>
      <c r="B290" s="84" t="s">
        <v>274</v>
      </c>
      <c r="C290" s="91" t="s">
        <v>663</v>
      </c>
      <c r="D290" s="84" t="s">
        <v>413</v>
      </c>
      <c r="E290" s="8" t="s">
        <v>371</v>
      </c>
      <c r="F290" s="84" t="s">
        <v>365</v>
      </c>
      <c r="G290" s="8" t="s">
        <v>1</v>
      </c>
      <c r="H290" s="130"/>
      <c r="I290" s="8"/>
      <c r="J290" s="84"/>
      <c r="K290" s="47">
        <f t="shared" si="16"/>
        <v>0</v>
      </c>
      <c r="L290" s="8">
        <v>1</v>
      </c>
      <c r="M290" s="109">
        <f t="shared" si="17"/>
        <v>0</v>
      </c>
      <c r="N290" s="8">
        <v>2</v>
      </c>
      <c r="O290" s="123">
        <f t="shared" si="18"/>
        <v>0</v>
      </c>
      <c r="P290" s="8"/>
    </row>
    <row r="291" spans="1:16" ht="63.75" x14ac:dyDescent="0.25">
      <c r="A291" s="8">
        <v>286</v>
      </c>
      <c r="B291" s="84">
        <v>2060118862</v>
      </c>
      <c r="C291" s="91" t="s">
        <v>669</v>
      </c>
      <c r="D291" s="84" t="s">
        <v>415</v>
      </c>
      <c r="E291" s="8" t="s">
        <v>371</v>
      </c>
      <c r="F291" s="84" t="s">
        <v>365</v>
      </c>
      <c r="G291" s="8" t="s">
        <v>1</v>
      </c>
      <c r="H291" s="134">
        <v>1590.9411764705883</v>
      </c>
      <c r="I291" s="8"/>
      <c r="J291" s="84"/>
      <c r="K291" s="47">
        <f t="shared" si="16"/>
        <v>0</v>
      </c>
      <c r="L291" s="8">
        <v>1</v>
      </c>
      <c r="M291" s="109">
        <f t="shared" si="17"/>
        <v>0</v>
      </c>
      <c r="N291" s="8">
        <v>1</v>
      </c>
      <c r="O291" s="123">
        <f t="shared" si="18"/>
        <v>0</v>
      </c>
      <c r="P291" s="8"/>
    </row>
    <row r="292" spans="1:16" ht="38.25" x14ac:dyDescent="0.25">
      <c r="A292" s="8">
        <v>287</v>
      </c>
      <c r="B292" s="84" t="s">
        <v>274</v>
      </c>
      <c r="C292" s="91" t="s">
        <v>670</v>
      </c>
      <c r="D292" s="84" t="s">
        <v>416</v>
      </c>
      <c r="E292" s="8" t="s">
        <v>371</v>
      </c>
      <c r="F292" s="84" t="s">
        <v>365</v>
      </c>
      <c r="G292" s="8" t="s">
        <v>1</v>
      </c>
      <c r="H292" s="134"/>
      <c r="I292" s="8"/>
      <c r="J292" s="84"/>
      <c r="K292" s="47">
        <f t="shared" si="16"/>
        <v>0</v>
      </c>
      <c r="L292" s="8">
        <v>1</v>
      </c>
      <c r="M292" s="109">
        <f t="shared" si="17"/>
        <v>0</v>
      </c>
      <c r="N292" s="8">
        <v>1</v>
      </c>
      <c r="O292" s="123">
        <f t="shared" si="18"/>
        <v>0</v>
      </c>
      <c r="P292" s="8"/>
    </row>
    <row r="293" spans="1:16" ht="38.25" x14ac:dyDescent="0.25">
      <c r="A293" s="8">
        <v>288</v>
      </c>
      <c r="B293" s="84" t="s">
        <v>274</v>
      </c>
      <c r="C293" s="91" t="s">
        <v>664</v>
      </c>
      <c r="D293" s="84" t="s">
        <v>417</v>
      </c>
      <c r="E293" s="8" t="s">
        <v>371</v>
      </c>
      <c r="F293" s="84" t="s">
        <v>365</v>
      </c>
      <c r="G293" s="8" t="s">
        <v>1</v>
      </c>
      <c r="H293" s="134"/>
      <c r="I293" s="8"/>
      <c r="J293" s="84"/>
      <c r="K293" s="47">
        <f t="shared" si="16"/>
        <v>0</v>
      </c>
      <c r="L293" s="8">
        <v>1</v>
      </c>
      <c r="M293" s="109">
        <f t="shared" si="17"/>
        <v>0</v>
      </c>
      <c r="N293" s="8">
        <v>1</v>
      </c>
      <c r="O293" s="123">
        <f t="shared" si="18"/>
        <v>0</v>
      </c>
      <c r="P293" s="8"/>
    </row>
    <row r="294" spans="1:16" ht="63.75" x14ac:dyDescent="0.25">
      <c r="A294" s="8">
        <v>289</v>
      </c>
      <c r="B294" s="84">
        <v>2060118714</v>
      </c>
      <c r="C294" s="91" t="s">
        <v>665</v>
      </c>
      <c r="D294" s="84">
        <v>99500001965</v>
      </c>
      <c r="E294" s="8" t="s">
        <v>371</v>
      </c>
      <c r="F294" s="84" t="s">
        <v>365</v>
      </c>
      <c r="G294" s="8" t="s">
        <v>1</v>
      </c>
      <c r="H294" s="134">
        <v>161.26</v>
      </c>
      <c r="I294" s="8"/>
      <c r="J294" s="84"/>
      <c r="K294" s="47">
        <f t="shared" si="16"/>
        <v>0</v>
      </c>
      <c r="L294" s="8">
        <v>1</v>
      </c>
      <c r="M294" s="109">
        <f t="shared" si="17"/>
        <v>0</v>
      </c>
      <c r="N294" s="8">
        <v>1</v>
      </c>
      <c r="O294" s="123">
        <f t="shared" si="18"/>
        <v>0</v>
      </c>
      <c r="P294" s="8"/>
    </row>
    <row r="295" spans="1:16" ht="51" x14ac:dyDescent="0.25">
      <c r="A295" s="8">
        <v>290</v>
      </c>
      <c r="B295" s="84">
        <v>2060118715</v>
      </c>
      <c r="C295" s="91" t="s">
        <v>666</v>
      </c>
      <c r="D295" s="84" t="s">
        <v>418</v>
      </c>
      <c r="E295" s="8" t="s">
        <v>371</v>
      </c>
      <c r="F295" s="84" t="s">
        <v>365</v>
      </c>
      <c r="G295" s="8" t="s">
        <v>1</v>
      </c>
      <c r="H295" s="134">
        <v>1125.1600000000001</v>
      </c>
      <c r="I295" s="8"/>
      <c r="J295" s="84"/>
      <c r="K295" s="47">
        <f t="shared" si="16"/>
        <v>0</v>
      </c>
      <c r="L295" s="8">
        <v>1</v>
      </c>
      <c r="M295" s="109">
        <f t="shared" si="17"/>
        <v>0</v>
      </c>
      <c r="N295" s="8">
        <v>1</v>
      </c>
      <c r="O295" s="123">
        <f t="shared" si="18"/>
        <v>0</v>
      </c>
      <c r="P295" s="8"/>
    </row>
    <row r="296" spans="1:16" ht="63.75" x14ac:dyDescent="0.25">
      <c r="A296" s="8">
        <v>291</v>
      </c>
      <c r="B296" s="84">
        <v>2060118722</v>
      </c>
      <c r="C296" s="91" t="s">
        <v>667</v>
      </c>
      <c r="D296" s="84">
        <v>6531063020</v>
      </c>
      <c r="E296" s="8" t="s">
        <v>371</v>
      </c>
      <c r="F296" s="84" t="s">
        <v>365</v>
      </c>
      <c r="G296" s="8" t="s">
        <v>1</v>
      </c>
      <c r="H296" s="134">
        <v>1950.3882352941177</v>
      </c>
      <c r="I296" s="8"/>
      <c r="J296" s="84"/>
      <c r="K296" s="47">
        <f t="shared" si="16"/>
        <v>0</v>
      </c>
      <c r="L296" s="8">
        <v>1</v>
      </c>
      <c r="M296" s="109">
        <f t="shared" si="17"/>
        <v>0</v>
      </c>
      <c r="N296" s="8">
        <v>1</v>
      </c>
      <c r="O296" s="123">
        <f t="shared" si="18"/>
        <v>0</v>
      </c>
      <c r="P296" s="8"/>
    </row>
    <row r="297" spans="1:16" ht="51" x14ac:dyDescent="0.25">
      <c r="A297" s="8">
        <v>292</v>
      </c>
      <c r="B297" s="84" t="s">
        <v>274</v>
      </c>
      <c r="C297" s="91" t="s">
        <v>668</v>
      </c>
      <c r="D297" s="84">
        <v>6557027010</v>
      </c>
      <c r="E297" s="8" t="s">
        <v>371</v>
      </c>
      <c r="F297" s="84" t="s">
        <v>365</v>
      </c>
      <c r="G297" s="8" t="s">
        <v>1</v>
      </c>
      <c r="H297" s="130"/>
      <c r="I297" s="8"/>
      <c r="J297" s="84"/>
      <c r="K297" s="47">
        <f t="shared" si="16"/>
        <v>0</v>
      </c>
      <c r="L297" s="8">
        <v>1</v>
      </c>
      <c r="M297" s="109">
        <f t="shared" si="17"/>
        <v>0</v>
      </c>
      <c r="N297" s="8">
        <v>1</v>
      </c>
      <c r="O297" s="123">
        <f t="shared" si="18"/>
        <v>0</v>
      </c>
      <c r="P297" s="8"/>
    </row>
    <row r="298" spans="1:16" ht="51" x14ac:dyDescent="0.25">
      <c r="A298" s="8">
        <v>293</v>
      </c>
      <c r="B298" s="84">
        <v>2060118726</v>
      </c>
      <c r="C298" s="91" t="s">
        <v>671</v>
      </c>
      <c r="D298" s="84" t="s">
        <v>419</v>
      </c>
      <c r="E298" s="8" t="s">
        <v>371</v>
      </c>
      <c r="F298" s="84" t="s">
        <v>365</v>
      </c>
      <c r="G298" s="8" t="s">
        <v>1</v>
      </c>
      <c r="H298" s="134">
        <v>161.01960784313727</v>
      </c>
      <c r="I298" s="8"/>
      <c r="J298" s="84"/>
      <c r="K298" s="47">
        <f t="shared" si="16"/>
        <v>0</v>
      </c>
      <c r="L298" s="8">
        <v>1</v>
      </c>
      <c r="M298" s="109">
        <f t="shared" si="17"/>
        <v>0</v>
      </c>
      <c r="N298" s="8">
        <v>1</v>
      </c>
      <c r="O298" s="123">
        <f t="shared" si="18"/>
        <v>0</v>
      </c>
      <c r="P298" s="8"/>
    </row>
    <row r="299" spans="1:16" ht="51" x14ac:dyDescent="0.25">
      <c r="A299" s="8">
        <v>294</v>
      </c>
      <c r="B299" s="84">
        <v>2060118727</v>
      </c>
      <c r="C299" s="91" t="s">
        <v>672</v>
      </c>
      <c r="D299" s="84">
        <v>99500009286</v>
      </c>
      <c r="E299" s="8" t="s">
        <v>371</v>
      </c>
      <c r="F299" s="84" t="s">
        <v>365</v>
      </c>
      <c r="G299" s="8" t="s">
        <v>1</v>
      </c>
      <c r="H299" s="134">
        <v>161.01960784313727</v>
      </c>
      <c r="I299" s="8"/>
      <c r="J299" s="84"/>
      <c r="K299" s="47">
        <f t="shared" si="16"/>
        <v>0</v>
      </c>
      <c r="L299" s="8">
        <v>1</v>
      </c>
      <c r="M299" s="109">
        <f t="shared" si="17"/>
        <v>0</v>
      </c>
      <c r="N299" s="8">
        <v>1</v>
      </c>
      <c r="O299" s="123">
        <f t="shared" si="18"/>
        <v>0</v>
      </c>
      <c r="P299" s="8"/>
    </row>
    <row r="300" spans="1:16" ht="51" x14ac:dyDescent="0.25">
      <c r="A300" s="8">
        <v>295</v>
      </c>
      <c r="B300" s="84">
        <v>2060118730</v>
      </c>
      <c r="C300" s="91" t="s">
        <v>673</v>
      </c>
      <c r="D300" s="84">
        <v>6550040010</v>
      </c>
      <c r="E300" s="8" t="s">
        <v>371</v>
      </c>
      <c r="F300" s="84" t="s">
        <v>365</v>
      </c>
      <c r="G300" s="8" t="s">
        <v>1</v>
      </c>
      <c r="H300" s="134">
        <v>588.23529411764707</v>
      </c>
      <c r="I300" s="8"/>
      <c r="J300" s="84"/>
      <c r="K300" s="47">
        <f t="shared" si="16"/>
        <v>0</v>
      </c>
      <c r="L300" s="8">
        <v>1</v>
      </c>
      <c r="M300" s="109">
        <f t="shared" si="17"/>
        <v>0</v>
      </c>
      <c r="N300" s="8">
        <v>1</v>
      </c>
      <c r="O300" s="123">
        <f t="shared" si="18"/>
        <v>0</v>
      </c>
      <c r="P300" s="8"/>
    </row>
    <row r="301" spans="1:16" ht="63.75" x14ac:dyDescent="0.25">
      <c r="A301" s="8">
        <v>296</v>
      </c>
      <c r="B301" s="84">
        <v>2020518731</v>
      </c>
      <c r="C301" s="91" t="s">
        <v>674</v>
      </c>
      <c r="D301" s="84">
        <v>99500009463</v>
      </c>
      <c r="E301" s="8" t="s">
        <v>371</v>
      </c>
      <c r="F301" s="84" t="s">
        <v>365</v>
      </c>
      <c r="G301" s="8" t="s">
        <v>1</v>
      </c>
      <c r="H301" s="134">
        <v>588.23529411764707</v>
      </c>
      <c r="I301" s="8"/>
      <c r="J301" s="84"/>
      <c r="K301" s="47">
        <f t="shared" si="16"/>
        <v>0</v>
      </c>
      <c r="L301" s="8">
        <v>1</v>
      </c>
      <c r="M301" s="109">
        <f t="shared" si="17"/>
        <v>0</v>
      </c>
      <c r="N301" s="8">
        <v>1</v>
      </c>
      <c r="O301" s="123">
        <f t="shared" si="18"/>
        <v>0</v>
      </c>
      <c r="P301" s="8"/>
    </row>
    <row r="302" spans="1:16" ht="51" x14ac:dyDescent="0.25">
      <c r="A302" s="8">
        <v>297</v>
      </c>
      <c r="B302" s="84">
        <v>2060118734</v>
      </c>
      <c r="C302" s="91" t="s">
        <v>675</v>
      </c>
      <c r="D302" s="84">
        <v>99500007113</v>
      </c>
      <c r="E302" s="8" t="s">
        <v>371</v>
      </c>
      <c r="F302" s="84" t="s">
        <v>365</v>
      </c>
      <c r="G302" s="8" t="s">
        <v>1</v>
      </c>
      <c r="H302" s="134">
        <v>47.31</v>
      </c>
      <c r="I302" s="8"/>
      <c r="J302" s="84"/>
      <c r="K302" s="47">
        <f t="shared" si="16"/>
        <v>0</v>
      </c>
      <c r="L302" s="8">
        <v>2</v>
      </c>
      <c r="M302" s="109">
        <f t="shared" si="17"/>
        <v>0</v>
      </c>
      <c r="N302" s="8">
        <v>1</v>
      </c>
      <c r="O302" s="123">
        <f t="shared" si="18"/>
        <v>0</v>
      </c>
      <c r="P302" s="8"/>
    </row>
    <row r="303" spans="1:16" ht="51" x14ac:dyDescent="0.25">
      <c r="A303" s="8">
        <v>298</v>
      </c>
      <c r="B303" s="84">
        <v>2060118735</v>
      </c>
      <c r="C303" s="91" t="s">
        <v>676</v>
      </c>
      <c r="D303" s="84">
        <v>99500006180</v>
      </c>
      <c r="E303" s="8" t="s">
        <v>371</v>
      </c>
      <c r="F303" s="84" t="s">
        <v>365</v>
      </c>
      <c r="G303" s="8" t="s">
        <v>1</v>
      </c>
      <c r="H303" s="134">
        <v>47.31</v>
      </c>
      <c r="I303" s="8"/>
      <c r="J303" s="84"/>
      <c r="K303" s="47">
        <f t="shared" si="16"/>
        <v>0</v>
      </c>
      <c r="L303" s="8">
        <v>1</v>
      </c>
      <c r="M303" s="109">
        <f t="shared" si="17"/>
        <v>0</v>
      </c>
      <c r="N303" s="8"/>
      <c r="O303" s="123">
        <f t="shared" si="18"/>
        <v>0</v>
      </c>
      <c r="P303" s="8"/>
    </row>
    <row r="304" spans="1:16" ht="51" x14ac:dyDescent="0.25">
      <c r="A304" s="8">
        <v>299</v>
      </c>
      <c r="B304" s="84">
        <v>2020500046</v>
      </c>
      <c r="C304" s="91" t="s">
        <v>677</v>
      </c>
      <c r="D304" s="84" t="s">
        <v>423</v>
      </c>
      <c r="E304" s="8" t="s">
        <v>371</v>
      </c>
      <c r="F304" s="84" t="s">
        <v>365</v>
      </c>
      <c r="G304" s="8" t="s">
        <v>1</v>
      </c>
      <c r="H304" s="134">
        <v>2122.3529411764707</v>
      </c>
      <c r="I304" s="8"/>
      <c r="J304" s="84"/>
      <c r="K304" s="47">
        <f t="shared" si="16"/>
        <v>0</v>
      </c>
      <c r="L304" s="8">
        <v>1</v>
      </c>
      <c r="M304" s="109">
        <f t="shared" si="17"/>
        <v>0</v>
      </c>
      <c r="N304" s="8"/>
      <c r="O304" s="123">
        <f t="shared" si="18"/>
        <v>0</v>
      </c>
      <c r="P304" s="8"/>
    </row>
    <row r="305" spans="1:16" ht="63.75" x14ac:dyDescent="0.25">
      <c r="A305" s="8">
        <v>300</v>
      </c>
      <c r="B305" s="84">
        <v>2060118742</v>
      </c>
      <c r="C305" s="91" t="s">
        <v>678</v>
      </c>
      <c r="D305" s="84" t="s">
        <v>424</v>
      </c>
      <c r="E305" s="8" t="s">
        <v>371</v>
      </c>
      <c r="F305" s="84" t="s">
        <v>365</v>
      </c>
      <c r="G305" s="8" t="s">
        <v>1</v>
      </c>
      <c r="H305" s="134">
        <v>588.23529411764707</v>
      </c>
      <c r="I305" s="8"/>
      <c r="J305" s="84"/>
      <c r="K305" s="47">
        <f t="shared" si="16"/>
        <v>0</v>
      </c>
      <c r="L305" s="8">
        <v>1</v>
      </c>
      <c r="M305" s="109">
        <f t="shared" si="17"/>
        <v>0</v>
      </c>
      <c r="N305" s="8"/>
      <c r="O305" s="123">
        <f t="shared" si="18"/>
        <v>0</v>
      </c>
      <c r="P305" s="8"/>
    </row>
    <row r="306" spans="1:16" ht="63.75" x14ac:dyDescent="0.25">
      <c r="A306" s="8">
        <v>301</v>
      </c>
      <c r="B306" s="84">
        <v>2060118741</v>
      </c>
      <c r="C306" s="91" t="s">
        <v>679</v>
      </c>
      <c r="D306" s="84" t="s">
        <v>425</v>
      </c>
      <c r="E306" s="8" t="s">
        <v>371</v>
      </c>
      <c r="F306" s="84" t="s">
        <v>365</v>
      </c>
      <c r="G306" s="8" t="s">
        <v>1</v>
      </c>
      <c r="H306" s="134">
        <v>588.23529411764707</v>
      </c>
      <c r="I306" s="8"/>
      <c r="J306" s="84"/>
      <c r="K306" s="47">
        <f t="shared" si="16"/>
        <v>0</v>
      </c>
      <c r="L306" s="8">
        <v>1</v>
      </c>
      <c r="M306" s="109">
        <f t="shared" si="17"/>
        <v>0</v>
      </c>
      <c r="N306" s="8"/>
      <c r="O306" s="123">
        <f t="shared" si="18"/>
        <v>0</v>
      </c>
      <c r="P306" s="8"/>
    </row>
    <row r="307" spans="1:16" ht="51" x14ac:dyDescent="0.25">
      <c r="A307" s="8">
        <v>302</v>
      </c>
      <c r="B307" s="84">
        <v>2020918743</v>
      </c>
      <c r="C307" s="91" t="s">
        <v>680</v>
      </c>
      <c r="D307" s="84" t="s">
        <v>426</v>
      </c>
      <c r="E307" s="8" t="s">
        <v>371</v>
      </c>
      <c r="F307" s="84" t="s">
        <v>365</v>
      </c>
      <c r="G307" s="8" t="s">
        <v>1</v>
      </c>
      <c r="H307" s="134">
        <v>490.19607843137254</v>
      </c>
      <c r="I307" s="8"/>
      <c r="J307" s="84"/>
      <c r="K307" s="47">
        <f t="shared" si="16"/>
        <v>0</v>
      </c>
      <c r="L307" s="8">
        <v>1</v>
      </c>
      <c r="M307" s="109">
        <f t="shared" si="17"/>
        <v>0</v>
      </c>
      <c r="N307" s="8"/>
      <c r="O307" s="123">
        <f t="shared" si="18"/>
        <v>0</v>
      </c>
      <c r="P307" s="8"/>
    </row>
    <row r="308" spans="1:16" ht="63.75" x14ac:dyDescent="0.25">
      <c r="A308" s="8">
        <v>303</v>
      </c>
      <c r="B308" s="84">
        <v>2060118744</v>
      </c>
      <c r="C308" s="91" t="s">
        <v>681</v>
      </c>
      <c r="D308" s="84">
        <v>99500008819</v>
      </c>
      <c r="E308" s="8" t="s">
        <v>371</v>
      </c>
      <c r="F308" s="84" t="s">
        <v>365</v>
      </c>
      <c r="G308" s="8" t="s">
        <v>1</v>
      </c>
      <c r="H308" s="134">
        <v>16712.548392156863</v>
      </c>
      <c r="I308" s="8"/>
      <c r="J308" s="84"/>
      <c r="K308" s="47">
        <f t="shared" si="16"/>
        <v>0</v>
      </c>
      <c r="L308" s="8">
        <v>1</v>
      </c>
      <c r="M308" s="109">
        <f t="shared" si="17"/>
        <v>0</v>
      </c>
      <c r="N308" s="8"/>
      <c r="O308" s="123">
        <f t="shared" si="18"/>
        <v>0</v>
      </c>
      <c r="P308" s="8"/>
    </row>
    <row r="309" spans="1:16" ht="63.75" x14ac:dyDescent="0.25">
      <c r="A309" s="8">
        <v>304</v>
      </c>
      <c r="B309" s="84">
        <v>2060118745</v>
      </c>
      <c r="C309" s="91" t="s">
        <v>682</v>
      </c>
      <c r="D309" s="84">
        <v>2200869</v>
      </c>
      <c r="E309" s="8" t="s">
        <v>371</v>
      </c>
      <c r="F309" s="84" t="s">
        <v>365</v>
      </c>
      <c r="G309" s="8" t="s">
        <v>63</v>
      </c>
      <c r="H309" s="134">
        <v>764.20392156862749</v>
      </c>
      <c r="I309" s="8"/>
      <c r="J309" s="84"/>
      <c r="K309" s="47">
        <f t="shared" si="16"/>
        <v>0</v>
      </c>
      <c r="L309" s="8">
        <v>1</v>
      </c>
      <c r="M309" s="109">
        <f t="shared" si="17"/>
        <v>0</v>
      </c>
      <c r="N309" s="8"/>
      <c r="O309" s="123">
        <f t="shared" si="18"/>
        <v>0</v>
      </c>
      <c r="P309" s="8"/>
    </row>
    <row r="310" spans="1:16" ht="51" x14ac:dyDescent="0.25">
      <c r="A310" s="8">
        <v>305</v>
      </c>
      <c r="B310" s="84">
        <v>2060118834</v>
      </c>
      <c r="C310" s="91" t="s">
        <v>683</v>
      </c>
      <c r="D310" s="84">
        <v>6090048010</v>
      </c>
      <c r="E310" s="8" t="s">
        <v>371</v>
      </c>
      <c r="F310" s="84" t="s">
        <v>365</v>
      </c>
      <c r="G310" s="8" t="s">
        <v>1</v>
      </c>
      <c r="H310" s="134">
        <v>1.9432941176470588</v>
      </c>
      <c r="I310" s="8"/>
      <c r="J310" s="84"/>
      <c r="K310" s="47">
        <f t="shared" si="16"/>
        <v>0</v>
      </c>
      <c r="L310" s="8">
        <v>1</v>
      </c>
      <c r="M310" s="109">
        <f t="shared" si="17"/>
        <v>0</v>
      </c>
      <c r="N310" s="8"/>
      <c r="O310" s="123">
        <f t="shared" si="18"/>
        <v>0</v>
      </c>
      <c r="P310" s="8"/>
    </row>
    <row r="311" spans="1:16" ht="51" x14ac:dyDescent="0.25">
      <c r="A311" s="8">
        <v>306</v>
      </c>
      <c r="B311" s="84">
        <v>2060118753</v>
      </c>
      <c r="C311" s="91" t="s">
        <v>684</v>
      </c>
      <c r="D311" s="84">
        <v>6510037670</v>
      </c>
      <c r="E311" s="8" t="s">
        <v>371</v>
      </c>
      <c r="F311" s="84" t="s">
        <v>365</v>
      </c>
      <c r="G311" s="8" t="s">
        <v>1</v>
      </c>
      <c r="H311" s="134">
        <v>584.17999999999995</v>
      </c>
      <c r="I311" s="8"/>
      <c r="J311" s="84"/>
      <c r="K311" s="47">
        <f t="shared" si="16"/>
        <v>0</v>
      </c>
      <c r="L311" s="8">
        <v>1</v>
      </c>
      <c r="M311" s="109">
        <f t="shared" si="17"/>
        <v>0</v>
      </c>
      <c r="N311" s="8"/>
      <c r="O311" s="123">
        <f t="shared" si="18"/>
        <v>0</v>
      </c>
      <c r="P311" s="8"/>
    </row>
    <row r="312" spans="1:16" ht="51" x14ac:dyDescent="0.25">
      <c r="A312" s="8">
        <v>307</v>
      </c>
      <c r="B312" s="84">
        <v>2060118754</v>
      </c>
      <c r="C312" s="91" t="s">
        <v>685</v>
      </c>
      <c r="D312" s="84">
        <v>6510044680</v>
      </c>
      <c r="E312" s="8" t="s">
        <v>371</v>
      </c>
      <c r="F312" s="84" t="s">
        <v>365</v>
      </c>
      <c r="G312" s="8" t="s">
        <v>1</v>
      </c>
      <c r="H312" s="134">
        <v>584.17999999999995</v>
      </c>
      <c r="I312" s="8"/>
      <c r="J312" s="84"/>
      <c r="K312" s="47">
        <f t="shared" si="16"/>
        <v>0</v>
      </c>
      <c r="L312" s="8">
        <v>1</v>
      </c>
      <c r="M312" s="109">
        <f t="shared" si="17"/>
        <v>0</v>
      </c>
      <c r="N312" s="8"/>
      <c r="O312" s="123">
        <f t="shared" si="18"/>
        <v>0</v>
      </c>
      <c r="P312" s="8"/>
    </row>
    <row r="313" spans="1:16" ht="76.5" x14ac:dyDescent="0.25">
      <c r="A313" s="8">
        <v>308</v>
      </c>
      <c r="B313" s="84">
        <v>2060118756</v>
      </c>
      <c r="C313" s="91" t="s">
        <v>686</v>
      </c>
      <c r="D313" s="84">
        <v>65100004029</v>
      </c>
      <c r="E313" s="8" t="s">
        <v>371</v>
      </c>
      <c r="F313" s="84" t="s">
        <v>365</v>
      </c>
      <c r="G313" s="8" t="s">
        <v>1</v>
      </c>
      <c r="H313" s="134">
        <v>2342.52</v>
      </c>
      <c r="I313" s="8"/>
      <c r="J313" s="84"/>
      <c r="K313" s="47">
        <f t="shared" si="16"/>
        <v>0</v>
      </c>
      <c r="L313" s="8">
        <v>1</v>
      </c>
      <c r="M313" s="109">
        <f t="shared" si="17"/>
        <v>0</v>
      </c>
      <c r="N313" s="8"/>
      <c r="O313" s="123">
        <f t="shared" si="18"/>
        <v>0</v>
      </c>
      <c r="P313" s="8"/>
    </row>
    <row r="314" spans="1:16" ht="63.75" x14ac:dyDescent="0.25">
      <c r="A314" s="8">
        <v>309</v>
      </c>
      <c r="B314" s="84">
        <v>2060118758</v>
      </c>
      <c r="C314" s="91" t="s">
        <v>687</v>
      </c>
      <c r="D314" s="84">
        <v>65100009232</v>
      </c>
      <c r="E314" s="8" t="s">
        <v>371</v>
      </c>
      <c r="F314" s="84" t="s">
        <v>365</v>
      </c>
      <c r="G314" s="8" t="s">
        <v>1</v>
      </c>
      <c r="H314" s="134">
        <v>584.17999999999995</v>
      </c>
      <c r="I314" s="8"/>
      <c r="J314" s="84"/>
      <c r="K314" s="47">
        <f t="shared" si="16"/>
        <v>0</v>
      </c>
      <c r="L314" s="8">
        <v>1</v>
      </c>
      <c r="M314" s="109">
        <f t="shared" si="17"/>
        <v>0</v>
      </c>
      <c r="N314" s="8"/>
      <c r="O314" s="123">
        <f t="shared" si="18"/>
        <v>0</v>
      </c>
      <c r="P314" s="8"/>
    </row>
    <row r="315" spans="1:16" ht="51" x14ac:dyDescent="0.25">
      <c r="A315" s="8">
        <v>310</v>
      </c>
      <c r="B315" s="84">
        <v>2060118761</v>
      </c>
      <c r="C315" s="91" t="s">
        <v>688</v>
      </c>
      <c r="D315" s="84">
        <v>6510002690</v>
      </c>
      <c r="E315" s="8" t="s">
        <v>371</v>
      </c>
      <c r="F315" s="84" t="s">
        <v>365</v>
      </c>
      <c r="G315" s="8" t="s">
        <v>1</v>
      </c>
      <c r="H315" s="134">
        <v>1915.04</v>
      </c>
      <c r="I315" s="8"/>
      <c r="J315" s="84"/>
      <c r="K315" s="47">
        <f t="shared" si="16"/>
        <v>0</v>
      </c>
      <c r="L315" s="8">
        <v>1</v>
      </c>
      <c r="M315" s="109">
        <f t="shared" si="17"/>
        <v>0</v>
      </c>
      <c r="N315" s="8"/>
      <c r="O315" s="123">
        <f t="shared" si="18"/>
        <v>0</v>
      </c>
      <c r="P315" s="8"/>
    </row>
    <row r="316" spans="1:16" ht="63.75" x14ac:dyDescent="0.25">
      <c r="A316" s="8">
        <v>311</v>
      </c>
      <c r="B316" s="84">
        <v>2060118762</v>
      </c>
      <c r="C316" s="91" t="s">
        <v>689</v>
      </c>
      <c r="D316" s="84">
        <v>6510081680</v>
      </c>
      <c r="E316" s="8" t="s">
        <v>371</v>
      </c>
      <c r="F316" s="84" t="s">
        <v>365</v>
      </c>
      <c r="G316" s="8" t="s">
        <v>1</v>
      </c>
      <c r="H316" s="134">
        <v>945.00000000000011</v>
      </c>
      <c r="I316" s="8"/>
      <c r="J316" s="84"/>
      <c r="K316" s="47">
        <f t="shared" si="16"/>
        <v>0</v>
      </c>
      <c r="L316" s="8">
        <v>1</v>
      </c>
      <c r="M316" s="109">
        <f t="shared" si="17"/>
        <v>0</v>
      </c>
      <c r="N316" s="8"/>
      <c r="O316" s="123">
        <f t="shared" si="18"/>
        <v>0</v>
      </c>
      <c r="P316" s="8"/>
    </row>
    <row r="317" spans="1:16" ht="63.75" x14ac:dyDescent="0.25">
      <c r="A317" s="8">
        <v>312</v>
      </c>
      <c r="B317" s="84">
        <v>2060118765</v>
      </c>
      <c r="C317" s="91" t="s">
        <v>690</v>
      </c>
      <c r="D317" s="84">
        <v>6510098680</v>
      </c>
      <c r="E317" s="8" t="s">
        <v>371</v>
      </c>
      <c r="F317" s="84" t="s">
        <v>365</v>
      </c>
      <c r="G317" s="8" t="s">
        <v>1</v>
      </c>
      <c r="H317" s="134">
        <v>2257.2000000000003</v>
      </c>
      <c r="I317" s="8"/>
      <c r="J317" s="84"/>
      <c r="K317" s="47">
        <f t="shared" si="16"/>
        <v>0</v>
      </c>
      <c r="L317" s="8">
        <v>1</v>
      </c>
      <c r="M317" s="109">
        <f t="shared" si="17"/>
        <v>0</v>
      </c>
      <c r="N317" s="8"/>
      <c r="O317" s="123">
        <f t="shared" si="18"/>
        <v>0</v>
      </c>
      <c r="P317" s="8"/>
    </row>
    <row r="318" spans="1:16" ht="63.75" x14ac:dyDescent="0.25">
      <c r="A318" s="8">
        <v>313</v>
      </c>
      <c r="B318" s="84">
        <v>2060118766</v>
      </c>
      <c r="C318" s="91" t="s">
        <v>691</v>
      </c>
      <c r="D318" s="84" t="s">
        <v>618</v>
      </c>
      <c r="E318" s="8" t="s">
        <v>371</v>
      </c>
      <c r="F318" s="84" t="s">
        <v>365</v>
      </c>
      <c r="G318" s="8" t="s">
        <v>1</v>
      </c>
      <c r="H318" s="134">
        <v>2257.2000000000003</v>
      </c>
      <c r="I318" s="8"/>
      <c r="J318" s="84"/>
      <c r="K318" s="47">
        <f t="shared" si="16"/>
        <v>0</v>
      </c>
      <c r="L318" s="8">
        <v>1</v>
      </c>
      <c r="M318" s="109">
        <f t="shared" si="17"/>
        <v>0</v>
      </c>
      <c r="N318" s="8"/>
      <c r="O318" s="123">
        <f t="shared" si="18"/>
        <v>0</v>
      </c>
      <c r="P318" s="8"/>
    </row>
    <row r="319" spans="1:16" ht="51" x14ac:dyDescent="0.25">
      <c r="A319" s="8">
        <v>314</v>
      </c>
      <c r="B319" s="84">
        <v>2060118770</v>
      </c>
      <c r="C319" s="91" t="s">
        <v>692</v>
      </c>
      <c r="D319" s="84">
        <v>6532005660</v>
      </c>
      <c r="E319" s="8" t="s">
        <v>371</v>
      </c>
      <c r="F319" s="84" t="s">
        <v>365</v>
      </c>
      <c r="G319" s="8" t="s">
        <v>1</v>
      </c>
      <c r="H319" s="134">
        <v>1898.0392156862745</v>
      </c>
      <c r="I319" s="8"/>
      <c r="J319" s="84"/>
      <c r="K319" s="47">
        <f t="shared" si="16"/>
        <v>0</v>
      </c>
      <c r="L319" s="8">
        <v>1</v>
      </c>
      <c r="M319" s="109">
        <f t="shared" si="17"/>
        <v>0</v>
      </c>
      <c r="N319" s="8"/>
      <c r="O319" s="123">
        <f t="shared" si="18"/>
        <v>0</v>
      </c>
      <c r="P319" s="8"/>
    </row>
    <row r="320" spans="1:16" ht="82.35" customHeight="1" x14ac:dyDescent="0.25">
      <c r="A320" s="8">
        <v>315</v>
      </c>
      <c r="B320" s="84">
        <v>2060118772</v>
      </c>
      <c r="C320" s="91" t="s">
        <v>693</v>
      </c>
      <c r="D320" s="84">
        <v>99500011222</v>
      </c>
      <c r="E320" s="8" t="s">
        <v>371</v>
      </c>
      <c r="F320" s="84" t="s">
        <v>365</v>
      </c>
      <c r="G320" s="8" t="s">
        <v>1</v>
      </c>
      <c r="H320" s="134">
        <v>588.23529411764707</v>
      </c>
      <c r="I320" s="8"/>
      <c r="J320" s="84"/>
      <c r="K320" s="47">
        <f t="shared" si="16"/>
        <v>0</v>
      </c>
      <c r="L320" s="8">
        <v>1</v>
      </c>
      <c r="M320" s="109">
        <f t="shared" si="17"/>
        <v>0</v>
      </c>
      <c r="N320" s="8"/>
      <c r="O320" s="123">
        <f t="shared" si="18"/>
        <v>0</v>
      </c>
      <c r="P320" s="8"/>
    </row>
    <row r="321" spans="1:16" ht="63.75" x14ac:dyDescent="0.25">
      <c r="A321" s="8">
        <v>316</v>
      </c>
      <c r="B321" s="84">
        <v>2070818776</v>
      </c>
      <c r="C321" s="91" t="s">
        <v>610</v>
      </c>
      <c r="D321" s="84" t="s">
        <v>430</v>
      </c>
      <c r="E321" s="8" t="s">
        <v>371</v>
      </c>
      <c r="F321" s="84" t="s">
        <v>365</v>
      </c>
      <c r="G321" s="8" t="s">
        <v>1</v>
      </c>
      <c r="H321" s="134">
        <v>588.23529411764707</v>
      </c>
      <c r="I321" s="8"/>
      <c r="J321" s="84"/>
      <c r="K321" s="47">
        <f t="shared" si="16"/>
        <v>0</v>
      </c>
      <c r="L321" s="8">
        <v>1</v>
      </c>
      <c r="M321" s="109">
        <f t="shared" si="17"/>
        <v>0</v>
      </c>
      <c r="N321" s="8"/>
      <c r="O321" s="123">
        <f t="shared" si="18"/>
        <v>0</v>
      </c>
      <c r="P321" s="8"/>
    </row>
    <row r="322" spans="1:16" ht="63.75" x14ac:dyDescent="0.25">
      <c r="A322" s="8">
        <v>317</v>
      </c>
      <c r="B322" s="84">
        <v>2020518777</v>
      </c>
      <c r="C322" s="91" t="s">
        <v>611</v>
      </c>
      <c r="D322" s="84" t="s">
        <v>431</v>
      </c>
      <c r="E322" s="8" t="s">
        <v>371</v>
      </c>
      <c r="F322" s="84" t="s">
        <v>365</v>
      </c>
      <c r="G322" s="8" t="s">
        <v>1</v>
      </c>
      <c r="H322" s="134">
        <v>1898.0392156862745</v>
      </c>
      <c r="I322" s="8"/>
      <c r="J322" s="84"/>
      <c r="K322" s="47">
        <f t="shared" si="16"/>
        <v>0</v>
      </c>
      <c r="L322" s="8">
        <v>1</v>
      </c>
      <c r="M322" s="109">
        <f t="shared" si="17"/>
        <v>0</v>
      </c>
      <c r="N322" s="8"/>
      <c r="O322" s="123">
        <f t="shared" si="18"/>
        <v>0</v>
      </c>
      <c r="P322" s="8"/>
    </row>
    <row r="323" spans="1:16" ht="63.75" x14ac:dyDescent="0.25">
      <c r="A323" s="8">
        <v>318</v>
      </c>
      <c r="B323" s="84">
        <v>2020518779</v>
      </c>
      <c r="C323" s="91" t="s">
        <v>612</v>
      </c>
      <c r="D323" s="84">
        <v>50080723</v>
      </c>
      <c r="E323" s="8" t="s">
        <v>371</v>
      </c>
      <c r="F323" s="84" t="s">
        <v>365</v>
      </c>
      <c r="G323" s="8" t="s">
        <v>1</v>
      </c>
      <c r="H323" s="134">
        <v>16712.548392156863</v>
      </c>
      <c r="I323" s="8"/>
      <c r="J323" s="84"/>
      <c r="K323" s="47">
        <f t="shared" si="16"/>
        <v>0</v>
      </c>
      <c r="L323" s="8">
        <v>1</v>
      </c>
      <c r="M323" s="109">
        <f t="shared" si="17"/>
        <v>0</v>
      </c>
      <c r="N323" s="8"/>
      <c r="O323" s="123">
        <f t="shared" si="18"/>
        <v>0</v>
      </c>
      <c r="P323" s="8"/>
    </row>
    <row r="324" spans="1:16" ht="51" x14ac:dyDescent="0.25">
      <c r="A324" s="8">
        <v>319</v>
      </c>
      <c r="B324" s="84">
        <v>2060118780</v>
      </c>
      <c r="C324" s="91" t="s">
        <v>694</v>
      </c>
      <c r="D324" s="84">
        <v>3300019</v>
      </c>
      <c r="E324" s="8" t="s">
        <v>371</v>
      </c>
      <c r="F324" s="84" t="s">
        <v>365</v>
      </c>
      <c r="G324" s="8" t="s">
        <v>63</v>
      </c>
      <c r="H324" s="134">
        <v>92.156862745098039</v>
      </c>
      <c r="I324" s="8"/>
      <c r="J324" s="84"/>
      <c r="K324" s="47">
        <f t="shared" si="16"/>
        <v>0</v>
      </c>
      <c r="L324" s="8">
        <v>100</v>
      </c>
      <c r="M324" s="109">
        <f t="shared" si="17"/>
        <v>0</v>
      </c>
      <c r="N324" s="8"/>
      <c r="O324" s="123">
        <f t="shared" si="18"/>
        <v>0</v>
      </c>
      <c r="P324" s="8"/>
    </row>
    <row r="325" spans="1:16" ht="51" x14ac:dyDescent="0.25">
      <c r="A325" s="8">
        <v>320</v>
      </c>
      <c r="B325" s="84">
        <v>2060118785</v>
      </c>
      <c r="C325" s="91" t="s">
        <v>695</v>
      </c>
      <c r="D325" s="84">
        <v>6972201016</v>
      </c>
      <c r="E325" s="8" t="s">
        <v>371</v>
      </c>
      <c r="F325" s="84" t="s">
        <v>365</v>
      </c>
      <c r="G325" s="8" t="s">
        <v>1</v>
      </c>
      <c r="H325" s="134">
        <v>23.598000411987279</v>
      </c>
      <c r="I325" s="8"/>
      <c r="J325" s="84"/>
      <c r="K325" s="47">
        <f t="shared" si="16"/>
        <v>0</v>
      </c>
      <c r="L325" s="8"/>
      <c r="M325" s="109">
        <f t="shared" si="17"/>
        <v>0</v>
      </c>
      <c r="N325" s="8"/>
      <c r="O325" s="123">
        <f t="shared" si="18"/>
        <v>0</v>
      </c>
      <c r="P325" s="8"/>
    </row>
    <row r="326" spans="1:16" ht="51" x14ac:dyDescent="0.25">
      <c r="A326" s="8">
        <v>321</v>
      </c>
      <c r="B326" s="84">
        <v>2060118790</v>
      </c>
      <c r="C326" s="91" t="s">
        <v>696</v>
      </c>
      <c r="D326" s="84" t="s">
        <v>432</v>
      </c>
      <c r="E326" s="8" t="s">
        <v>371</v>
      </c>
      <c r="F326" s="84" t="s">
        <v>365</v>
      </c>
      <c r="G326" s="8" t="s">
        <v>1</v>
      </c>
      <c r="H326" s="134">
        <v>62.347529411764711</v>
      </c>
      <c r="I326" s="8"/>
      <c r="J326" s="84"/>
      <c r="K326" s="47">
        <f t="shared" si="16"/>
        <v>0</v>
      </c>
      <c r="L326" s="8"/>
      <c r="M326" s="109">
        <f t="shared" si="17"/>
        <v>0</v>
      </c>
      <c r="N326" s="8">
        <v>1</v>
      </c>
      <c r="O326" s="123">
        <f t="shared" si="18"/>
        <v>0</v>
      </c>
      <c r="P326" s="8"/>
    </row>
    <row r="327" spans="1:16" ht="51" x14ac:dyDescent="0.25">
      <c r="A327" s="8">
        <v>322</v>
      </c>
      <c r="B327" s="84">
        <v>2060118791</v>
      </c>
      <c r="C327" s="91" t="s">
        <v>657</v>
      </c>
      <c r="D327" s="84">
        <v>99500009663</v>
      </c>
      <c r="E327" s="10" t="s">
        <v>655</v>
      </c>
      <c r="F327" s="84" t="s">
        <v>365</v>
      </c>
      <c r="G327" s="8" t="s">
        <v>1</v>
      </c>
      <c r="H327" s="134">
        <v>62.347529411764711</v>
      </c>
      <c r="I327" s="8"/>
      <c r="J327" s="84"/>
      <c r="K327" s="47">
        <f t="shared" si="16"/>
        <v>0</v>
      </c>
      <c r="L327" s="84"/>
      <c r="M327" s="109">
        <f t="shared" si="17"/>
        <v>0</v>
      </c>
      <c r="N327" s="8">
        <v>1</v>
      </c>
      <c r="O327" s="123">
        <f t="shared" si="18"/>
        <v>0</v>
      </c>
      <c r="P327" s="8"/>
    </row>
    <row r="328" spans="1:16" ht="51" x14ac:dyDescent="0.25">
      <c r="A328" s="8">
        <v>323</v>
      </c>
      <c r="B328" s="84">
        <v>2060118792</v>
      </c>
      <c r="C328" s="91" t="s">
        <v>658</v>
      </c>
      <c r="D328" s="119" t="s">
        <v>433</v>
      </c>
      <c r="E328" s="10" t="s">
        <v>655</v>
      </c>
      <c r="F328" s="84" t="s">
        <v>365</v>
      </c>
      <c r="G328" s="8" t="s">
        <v>1</v>
      </c>
      <c r="H328" s="134">
        <v>62.347529411764711</v>
      </c>
      <c r="I328" s="8"/>
      <c r="J328" s="84"/>
      <c r="K328" s="47">
        <f t="shared" ref="K328:K341" si="19">I328*J328</f>
        <v>0</v>
      </c>
      <c r="L328" s="84"/>
      <c r="M328" s="109">
        <f t="shared" ref="M328:M356" si="20">I328*L328</f>
        <v>0</v>
      </c>
      <c r="N328" s="8">
        <v>1</v>
      </c>
      <c r="O328" s="123">
        <f t="shared" ref="O328:O356" si="21">N328*I328</f>
        <v>0</v>
      </c>
      <c r="P328" s="8"/>
    </row>
    <row r="329" spans="1:16" ht="51" x14ac:dyDescent="0.25">
      <c r="A329" s="8">
        <v>324</v>
      </c>
      <c r="B329" s="84">
        <v>2060118793</v>
      </c>
      <c r="C329" s="91" t="s">
        <v>659</v>
      </c>
      <c r="D329" s="84">
        <v>99500009791</v>
      </c>
      <c r="E329" s="10" t="s">
        <v>655</v>
      </c>
      <c r="F329" s="84" t="s">
        <v>365</v>
      </c>
      <c r="G329" s="8" t="s">
        <v>1</v>
      </c>
      <c r="H329" s="134">
        <v>62.347529411764711</v>
      </c>
      <c r="I329" s="8"/>
      <c r="J329" s="84"/>
      <c r="K329" s="47">
        <f t="shared" si="19"/>
        <v>0</v>
      </c>
      <c r="L329" s="84"/>
      <c r="M329" s="109">
        <f t="shared" si="20"/>
        <v>0</v>
      </c>
      <c r="N329" s="8">
        <v>1</v>
      </c>
      <c r="O329" s="123">
        <f t="shared" si="21"/>
        <v>0</v>
      </c>
      <c r="P329" s="8"/>
    </row>
    <row r="330" spans="1:16" ht="51" x14ac:dyDescent="0.25">
      <c r="A330" s="8">
        <v>325</v>
      </c>
      <c r="B330" s="84">
        <v>2060118794</v>
      </c>
      <c r="C330" s="91" t="s">
        <v>697</v>
      </c>
      <c r="D330" s="84" t="s">
        <v>434</v>
      </c>
      <c r="E330" s="8" t="s">
        <v>371</v>
      </c>
      <c r="F330" s="84" t="s">
        <v>365</v>
      </c>
      <c r="G330" s="8" t="s">
        <v>1</v>
      </c>
      <c r="H330" s="134">
        <v>62.347529411764711</v>
      </c>
      <c r="I330" s="8"/>
      <c r="J330" s="84"/>
      <c r="K330" s="47">
        <f t="shared" si="19"/>
        <v>0</v>
      </c>
      <c r="L330" s="8">
        <v>1</v>
      </c>
      <c r="M330" s="109">
        <f t="shared" si="20"/>
        <v>0</v>
      </c>
      <c r="N330" s="8"/>
      <c r="O330" s="123">
        <f t="shared" si="21"/>
        <v>0</v>
      </c>
      <c r="P330" s="8"/>
    </row>
    <row r="331" spans="1:16" ht="51" x14ac:dyDescent="0.25">
      <c r="A331" s="8">
        <v>326</v>
      </c>
      <c r="B331" s="84">
        <v>2060118795</v>
      </c>
      <c r="C331" s="91" t="s">
        <v>698</v>
      </c>
      <c r="D331" s="84" t="s">
        <v>435</v>
      </c>
      <c r="E331" s="8" t="s">
        <v>371</v>
      </c>
      <c r="F331" s="84" t="s">
        <v>365</v>
      </c>
      <c r="G331" s="8" t="s">
        <v>1</v>
      </c>
      <c r="H331" s="134">
        <v>62.347529411764711</v>
      </c>
      <c r="I331" s="8"/>
      <c r="J331" s="84"/>
      <c r="K331" s="47">
        <f t="shared" si="19"/>
        <v>0</v>
      </c>
      <c r="L331" s="8">
        <v>1</v>
      </c>
      <c r="M331" s="109">
        <f t="shared" si="20"/>
        <v>0</v>
      </c>
      <c r="N331" s="8"/>
      <c r="O331" s="123">
        <f t="shared" si="21"/>
        <v>0</v>
      </c>
      <c r="P331" s="8"/>
    </row>
    <row r="332" spans="1:16" ht="51" x14ac:dyDescent="0.25">
      <c r="A332" s="8">
        <v>327</v>
      </c>
      <c r="B332" s="84">
        <v>2060118796</v>
      </c>
      <c r="C332" s="91" t="s">
        <v>699</v>
      </c>
      <c r="D332" s="84" t="s">
        <v>436</v>
      </c>
      <c r="E332" s="8" t="s">
        <v>371</v>
      </c>
      <c r="F332" s="84" t="s">
        <v>365</v>
      </c>
      <c r="G332" s="8" t="s">
        <v>1</v>
      </c>
      <c r="H332" s="134">
        <v>62.347529411764711</v>
      </c>
      <c r="I332" s="8"/>
      <c r="J332" s="84"/>
      <c r="K332" s="47">
        <f t="shared" si="19"/>
        <v>0</v>
      </c>
      <c r="L332" s="8">
        <v>1</v>
      </c>
      <c r="M332" s="109">
        <f t="shared" si="20"/>
        <v>0</v>
      </c>
      <c r="N332" s="8"/>
      <c r="O332" s="123">
        <f t="shared" si="21"/>
        <v>0</v>
      </c>
      <c r="P332" s="8"/>
    </row>
    <row r="333" spans="1:16" ht="63.75" x14ac:dyDescent="0.25">
      <c r="A333" s="8">
        <v>328</v>
      </c>
      <c r="B333" s="84">
        <v>2020618800</v>
      </c>
      <c r="C333" s="91" t="s">
        <v>613</v>
      </c>
      <c r="D333" s="84" t="s">
        <v>437</v>
      </c>
      <c r="E333" s="8" t="s">
        <v>371</v>
      </c>
      <c r="F333" s="84" t="s">
        <v>365</v>
      </c>
      <c r="G333" s="8" t="s">
        <v>1</v>
      </c>
      <c r="H333" s="134">
        <v>51.835411764705881</v>
      </c>
      <c r="I333" s="8"/>
      <c r="J333" s="84"/>
      <c r="K333" s="47">
        <f t="shared" si="19"/>
        <v>0</v>
      </c>
      <c r="L333" s="8">
        <v>1</v>
      </c>
      <c r="M333" s="109">
        <f t="shared" si="20"/>
        <v>0</v>
      </c>
      <c r="N333" s="8"/>
      <c r="O333" s="123">
        <f t="shared" si="21"/>
        <v>0</v>
      </c>
      <c r="P333" s="8"/>
    </row>
    <row r="334" spans="1:16" ht="63.75" x14ac:dyDescent="0.25">
      <c r="A334" s="8">
        <v>329</v>
      </c>
      <c r="B334" s="84">
        <v>2060118806</v>
      </c>
      <c r="C334" s="91" t="s">
        <v>700</v>
      </c>
      <c r="D334" s="84">
        <v>99500010544</v>
      </c>
      <c r="E334" s="8" t="s">
        <v>371</v>
      </c>
      <c r="F334" s="84" t="s">
        <v>365</v>
      </c>
      <c r="G334" s="8" t="s">
        <v>1</v>
      </c>
      <c r="H334" s="134">
        <v>296.41000000000003</v>
      </c>
      <c r="I334" s="8"/>
      <c r="J334" s="84"/>
      <c r="K334" s="47">
        <f t="shared" si="19"/>
        <v>0</v>
      </c>
      <c r="L334" s="8"/>
      <c r="M334" s="109">
        <f t="shared" si="20"/>
        <v>0</v>
      </c>
      <c r="N334" s="8">
        <v>1</v>
      </c>
      <c r="O334" s="123">
        <f t="shared" si="21"/>
        <v>0</v>
      </c>
      <c r="P334" s="8"/>
    </row>
    <row r="335" spans="1:16" ht="63.75" x14ac:dyDescent="0.25">
      <c r="A335" s="8">
        <v>330</v>
      </c>
      <c r="B335" s="84">
        <v>2060118807</v>
      </c>
      <c r="C335" s="91" t="s">
        <v>701</v>
      </c>
      <c r="D335" s="84">
        <v>6541062010</v>
      </c>
      <c r="E335" s="8" t="s">
        <v>371</v>
      </c>
      <c r="F335" s="84" t="s">
        <v>365</v>
      </c>
      <c r="G335" s="8" t="s">
        <v>1</v>
      </c>
      <c r="H335" s="134">
        <v>296.41000000000003</v>
      </c>
      <c r="I335" s="8"/>
      <c r="J335" s="84"/>
      <c r="K335" s="47">
        <f t="shared" si="19"/>
        <v>0</v>
      </c>
      <c r="L335" s="8">
        <v>1</v>
      </c>
      <c r="M335" s="109">
        <f t="shared" si="20"/>
        <v>0</v>
      </c>
      <c r="N335" s="8"/>
      <c r="O335" s="123">
        <f t="shared" si="21"/>
        <v>0</v>
      </c>
      <c r="P335" s="8"/>
    </row>
    <row r="336" spans="1:16" ht="63.75" x14ac:dyDescent="0.25">
      <c r="A336" s="8">
        <v>331</v>
      </c>
      <c r="B336" s="84">
        <v>2021018808</v>
      </c>
      <c r="C336" s="91" t="s">
        <v>614</v>
      </c>
      <c r="D336" s="84" t="s">
        <v>438</v>
      </c>
      <c r="E336" s="8" t="s">
        <v>371</v>
      </c>
      <c r="F336" s="84" t="s">
        <v>365</v>
      </c>
      <c r="G336" s="8" t="s">
        <v>1</v>
      </c>
      <c r="H336" s="134">
        <v>296.41000000000003</v>
      </c>
      <c r="I336" s="8"/>
      <c r="J336" s="84"/>
      <c r="K336" s="47">
        <f t="shared" si="19"/>
        <v>0</v>
      </c>
      <c r="L336" s="8">
        <v>1</v>
      </c>
      <c r="M336" s="109">
        <f t="shared" si="20"/>
        <v>0</v>
      </c>
      <c r="N336" s="8"/>
      <c r="O336" s="123">
        <f t="shared" si="21"/>
        <v>0</v>
      </c>
      <c r="P336" s="8"/>
    </row>
    <row r="337" spans="1:16" ht="51" x14ac:dyDescent="0.25">
      <c r="A337" s="8">
        <v>332</v>
      </c>
      <c r="B337" s="84">
        <v>2060118809</v>
      </c>
      <c r="C337" s="91" t="s">
        <v>702</v>
      </c>
      <c r="D337" s="84">
        <v>6541055010</v>
      </c>
      <c r="E337" s="8" t="s">
        <v>371</v>
      </c>
      <c r="F337" s="84" t="s">
        <v>365</v>
      </c>
      <c r="G337" s="8" t="s">
        <v>1</v>
      </c>
      <c r="H337" s="134">
        <v>296.41000000000003</v>
      </c>
      <c r="I337" s="8"/>
      <c r="J337" s="84"/>
      <c r="K337" s="47">
        <f t="shared" si="19"/>
        <v>0</v>
      </c>
      <c r="L337" s="8"/>
      <c r="M337" s="109">
        <f t="shared" si="20"/>
        <v>0</v>
      </c>
      <c r="N337" s="8">
        <v>1</v>
      </c>
      <c r="O337" s="123">
        <f t="shared" si="21"/>
        <v>0</v>
      </c>
      <c r="P337" s="8"/>
    </row>
    <row r="338" spans="1:16" ht="51" x14ac:dyDescent="0.25">
      <c r="A338" s="8">
        <v>333</v>
      </c>
      <c r="B338" s="84">
        <v>2060118815</v>
      </c>
      <c r="C338" s="91" t="s">
        <v>703</v>
      </c>
      <c r="D338" s="84">
        <v>99500009473</v>
      </c>
      <c r="E338" s="8" t="s">
        <v>371</v>
      </c>
      <c r="F338" s="84" t="s">
        <v>365</v>
      </c>
      <c r="G338" s="8" t="s">
        <v>1</v>
      </c>
      <c r="H338" s="134">
        <v>23.598000411987279</v>
      </c>
      <c r="I338" s="8"/>
      <c r="J338" s="84"/>
      <c r="K338" s="47">
        <f t="shared" si="19"/>
        <v>0</v>
      </c>
      <c r="L338" s="8">
        <v>1</v>
      </c>
      <c r="M338" s="109">
        <f t="shared" si="20"/>
        <v>0</v>
      </c>
      <c r="N338" s="8"/>
      <c r="O338" s="123">
        <f t="shared" si="21"/>
        <v>0</v>
      </c>
      <c r="P338" s="8"/>
    </row>
    <row r="339" spans="1:16" ht="51" x14ac:dyDescent="0.25">
      <c r="A339" s="8">
        <v>334</v>
      </c>
      <c r="B339" s="84">
        <v>2060118816</v>
      </c>
      <c r="C339" s="91" t="s">
        <v>704</v>
      </c>
      <c r="D339" s="84">
        <v>6576079010</v>
      </c>
      <c r="E339" s="8" t="s">
        <v>371</v>
      </c>
      <c r="F339" s="84" t="s">
        <v>365</v>
      </c>
      <c r="G339" s="8" t="s">
        <v>1</v>
      </c>
      <c r="H339" s="134">
        <v>23.598000411987279</v>
      </c>
      <c r="I339" s="8"/>
      <c r="J339" s="84"/>
      <c r="K339" s="47">
        <f t="shared" si="19"/>
        <v>0</v>
      </c>
      <c r="L339" s="8">
        <v>1</v>
      </c>
      <c r="M339" s="109">
        <f t="shared" si="20"/>
        <v>0</v>
      </c>
      <c r="N339" s="8"/>
      <c r="O339" s="123">
        <f t="shared" si="21"/>
        <v>0</v>
      </c>
      <c r="P339" s="8"/>
    </row>
    <row r="340" spans="1:16" ht="51" x14ac:dyDescent="0.25">
      <c r="A340" s="8">
        <v>335</v>
      </c>
      <c r="B340" s="84">
        <v>2060118817</v>
      </c>
      <c r="C340" s="91" t="s">
        <v>705</v>
      </c>
      <c r="D340" s="84">
        <v>6576080010</v>
      </c>
      <c r="E340" s="8" t="s">
        <v>371</v>
      </c>
      <c r="F340" s="84" t="s">
        <v>365</v>
      </c>
      <c r="G340" s="8" t="s">
        <v>1</v>
      </c>
      <c r="H340" s="134">
        <v>23.598000411987279</v>
      </c>
      <c r="I340" s="8"/>
      <c r="J340" s="84"/>
      <c r="K340" s="47">
        <f t="shared" si="19"/>
        <v>0</v>
      </c>
      <c r="L340" s="8">
        <v>1</v>
      </c>
      <c r="M340" s="109">
        <f t="shared" si="20"/>
        <v>0</v>
      </c>
      <c r="N340" s="8"/>
      <c r="O340" s="123">
        <f t="shared" si="21"/>
        <v>0</v>
      </c>
      <c r="P340" s="8"/>
    </row>
    <row r="341" spans="1:16" ht="63.75" x14ac:dyDescent="0.25">
      <c r="A341" s="8">
        <v>336</v>
      </c>
      <c r="B341" s="84">
        <v>2060118818</v>
      </c>
      <c r="C341" s="91" t="s">
        <v>706</v>
      </c>
      <c r="D341" s="84" t="s">
        <v>439</v>
      </c>
      <c r="E341" s="8" t="s">
        <v>371</v>
      </c>
      <c r="F341" s="84" t="s">
        <v>365</v>
      </c>
      <c r="G341" s="8" t="s">
        <v>1</v>
      </c>
      <c r="H341" s="134">
        <v>23.598000411987279</v>
      </c>
      <c r="I341" s="8"/>
      <c r="J341" s="84"/>
      <c r="K341" s="47">
        <f t="shared" si="19"/>
        <v>0</v>
      </c>
      <c r="L341" s="8">
        <v>1</v>
      </c>
      <c r="M341" s="109">
        <f t="shared" si="20"/>
        <v>0</v>
      </c>
      <c r="N341" s="8"/>
      <c r="O341" s="123">
        <f t="shared" si="21"/>
        <v>0</v>
      </c>
      <c r="P341" s="8"/>
    </row>
    <row r="342" spans="1:16" ht="63.75" x14ac:dyDescent="0.25">
      <c r="A342" s="8">
        <v>337</v>
      </c>
      <c r="B342" s="84">
        <v>2060118831</v>
      </c>
      <c r="C342" s="91" t="s">
        <v>707</v>
      </c>
      <c r="D342" s="84" t="s">
        <v>440</v>
      </c>
      <c r="E342" s="8" t="s">
        <v>371</v>
      </c>
      <c r="F342" s="84" t="s">
        <v>365</v>
      </c>
      <c r="G342" s="8" t="s">
        <v>1</v>
      </c>
      <c r="H342" s="134">
        <v>170.39</v>
      </c>
      <c r="I342" s="8"/>
      <c r="J342" s="84"/>
      <c r="K342" s="47">
        <f>I342*J342</f>
        <v>0</v>
      </c>
      <c r="L342" s="8">
        <v>1</v>
      </c>
      <c r="M342" s="109">
        <f t="shared" si="20"/>
        <v>0</v>
      </c>
      <c r="N342" s="8"/>
      <c r="O342" s="123">
        <f t="shared" si="21"/>
        <v>0</v>
      </c>
      <c r="P342" s="8"/>
    </row>
    <row r="343" spans="1:16" ht="51" x14ac:dyDescent="0.25">
      <c r="A343" s="8">
        <v>338</v>
      </c>
      <c r="B343" s="84">
        <v>2060118838</v>
      </c>
      <c r="C343" s="91" t="s">
        <v>708</v>
      </c>
      <c r="D343" s="84">
        <v>6023009420</v>
      </c>
      <c r="E343" s="8" t="s">
        <v>371</v>
      </c>
      <c r="F343" s="84" t="s">
        <v>365</v>
      </c>
      <c r="G343" s="8" t="s">
        <v>1</v>
      </c>
      <c r="H343" s="134">
        <v>232.15686274509804</v>
      </c>
      <c r="I343" s="8"/>
      <c r="J343" s="84"/>
      <c r="K343" s="47">
        <f t="shared" ref="K343:K356" si="22">I343*J343</f>
        <v>0</v>
      </c>
      <c r="L343" s="8">
        <v>1</v>
      </c>
      <c r="M343" s="109">
        <f t="shared" si="20"/>
        <v>0</v>
      </c>
      <c r="N343" s="8"/>
      <c r="O343" s="123">
        <f t="shared" si="21"/>
        <v>0</v>
      </c>
      <c r="P343" s="8"/>
    </row>
    <row r="344" spans="1:16" ht="51" x14ac:dyDescent="0.25">
      <c r="A344" s="8">
        <v>339</v>
      </c>
      <c r="B344" s="84">
        <v>2060118839</v>
      </c>
      <c r="C344" s="91" t="s">
        <v>709</v>
      </c>
      <c r="D344" s="84">
        <v>6090026420</v>
      </c>
      <c r="E344" s="8" t="s">
        <v>371</v>
      </c>
      <c r="F344" s="84" t="s">
        <v>365</v>
      </c>
      <c r="G344" s="8" t="s">
        <v>1</v>
      </c>
      <c r="H344" s="134">
        <v>232.15686274509804</v>
      </c>
      <c r="I344" s="8"/>
      <c r="J344" s="84"/>
      <c r="K344" s="47">
        <f t="shared" si="22"/>
        <v>0</v>
      </c>
      <c r="L344" s="8">
        <v>1</v>
      </c>
      <c r="M344" s="109">
        <f t="shared" si="20"/>
        <v>0</v>
      </c>
      <c r="N344" s="8"/>
      <c r="O344" s="123">
        <f t="shared" si="21"/>
        <v>0</v>
      </c>
      <c r="P344" s="8"/>
    </row>
    <row r="345" spans="1:16" ht="51" x14ac:dyDescent="0.25">
      <c r="A345" s="8">
        <v>340</v>
      </c>
      <c r="B345" s="84" t="s">
        <v>274</v>
      </c>
      <c r="C345" s="91" t="s">
        <v>710</v>
      </c>
      <c r="D345" s="84">
        <v>6541026010</v>
      </c>
      <c r="E345" s="8" t="s">
        <v>371</v>
      </c>
      <c r="F345" s="84" t="s">
        <v>365</v>
      </c>
      <c r="G345" s="8" t="s">
        <v>10</v>
      </c>
      <c r="H345" s="134" t="e">
        <v>#N/A</v>
      </c>
      <c r="I345" s="8"/>
      <c r="J345" s="84"/>
      <c r="K345" s="47">
        <f t="shared" si="22"/>
        <v>0</v>
      </c>
      <c r="L345" s="8">
        <v>1</v>
      </c>
      <c r="M345" s="109">
        <f t="shared" si="20"/>
        <v>0</v>
      </c>
      <c r="N345" s="8"/>
      <c r="O345" s="123">
        <f t="shared" si="21"/>
        <v>0</v>
      </c>
      <c r="P345" s="8"/>
    </row>
    <row r="346" spans="1:16" ht="51" x14ac:dyDescent="0.25">
      <c r="A346" s="8">
        <v>341</v>
      </c>
      <c r="B346" s="84">
        <v>2060118864</v>
      </c>
      <c r="C346" s="91" t="s">
        <v>711</v>
      </c>
      <c r="D346" s="84">
        <v>6090051160</v>
      </c>
      <c r="E346" s="8" t="s">
        <v>371</v>
      </c>
      <c r="F346" s="84" t="s">
        <v>365</v>
      </c>
      <c r="G346" s="8" t="s">
        <v>1</v>
      </c>
      <c r="H346" s="134">
        <v>378.35294117647061</v>
      </c>
      <c r="I346" s="8"/>
      <c r="J346" s="84"/>
      <c r="K346" s="47">
        <f t="shared" si="22"/>
        <v>0</v>
      </c>
      <c r="L346" s="8">
        <v>1</v>
      </c>
      <c r="M346" s="109">
        <f t="shared" si="20"/>
        <v>0</v>
      </c>
      <c r="N346" s="8"/>
      <c r="O346" s="123">
        <f t="shared" si="21"/>
        <v>0</v>
      </c>
      <c r="P346" s="8"/>
    </row>
    <row r="347" spans="1:16" ht="51" x14ac:dyDescent="0.25">
      <c r="A347" s="8">
        <v>342</v>
      </c>
      <c r="B347" s="84">
        <v>2060118865</v>
      </c>
      <c r="C347" s="91" t="s">
        <v>712</v>
      </c>
      <c r="D347" s="84">
        <v>60900007613</v>
      </c>
      <c r="E347" s="8" t="s">
        <v>371</v>
      </c>
      <c r="F347" s="84" t="s">
        <v>365</v>
      </c>
      <c r="G347" s="8" t="s">
        <v>1</v>
      </c>
      <c r="H347" s="134">
        <v>1590.9411764705883</v>
      </c>
      <c r="I347" s="8"/>
      <c r="J347" s="84"/>
      <c r="K347" s="47">
        <f t="shared" si="22"/>
        <v>0</v>
      </c>
      <c r="L347" s="8">
        <v>1</v>
      </c>
      <c r="M347" s="109">
        <f t="shared" si="20"/>
        <v>0</v>
      </c>
      <c r="N347" s="8"/>
      <c r="O347" s="123">
        <f t="shared" si="21"/>
        <v>0</v>
      </c>
      <c r="P347" s="8"/>
    </row>
    <row r="348" spans="1:16" ht="38.25" x14ac:dyDescent="0.25">
      <c r="A348" s="8">
        <v>343</v>
      </c>
      <c r="B348" s="84">
        <v>2060118866</v>
      </c>
      <c r="C348" s="91" t="s">
        <v>713</v>
      </c>
      <c r="D348" s="84">
        <v>6090049010</v>
      </c>
      <c r="E348" s="8" t="s">
        <v>371</v>
      </c>
      <c r="F348" s="84" t="s">
        <v>365</v>
      </c>
      <c r="G348" s="8" t="s">
        <v>1</v>
      </c>
      <c r="H348" s="134">
        <v>1590.9411764705883</v>
      </c>
      <c r="I348" s="8"/>
      <c r="J348" s="84"/>
      <c r="K348" s="47">
        <f t="shared" si="22"/>
        <v>0</v>
      </c>
      <c r="L348" s="8">
        <v>1</v>
      </c>
      <c r="M348" s="109">
        <f t="shared" si="20"/>
        <v>0</v>
      </c>
      <c r="N348" s="8"/>
      <c r="O348" s="123">
        <f t="shared" si="21"/>
        <v>0</v>
      </c>
      <c r="P348" s="8"/>
    </row>
    <row r="349" spans="1:16" ht="38.25" x14ac:dyDescent="0.25">
      <c r="A349" s="8">
        <v>344</v>
      </c>
      <c r="B349" s="84">
        <v>2060118867</v>
      </c>
      <c r="C349" s="91" t="s">
        <v>714</v>
      </c>
      <c r="D349" s="84" t="s">
        <v>441</v>
      </c>
      <c r="E349" s="8" t="s">
        <v>371</v>
      </c>
      <c r="F349" s="84" t="s">
        <v>365</v>
      </c>
      <c r="G349" s="8" t="s">
        <v>1</v>
      </c>
      <c r="H349" s="134">
        <v>15.523529411764706</v>
      </c>
      <c r="I349" s="8"/>
      <c r="J349" s="84"/>
      <c r="K349" s="47">
        <f t="shared" si="22"/>
        <v>0</v>
      </c>
      <c r="L349" s="8">
        <v>1</v>
      </c>
      <c r="M349" s="109">
        <f t="shared" si="20"/>
        <v>0</v>
      </c>
      <c r="N349" s="8"/>
      <c r="O349" s="123">
        <f t="shared" si="21"/>
        <v>0</v>
      </c>
      <c r="P349" s="8"/>
    </row>
    <row r="350" spans="1:16" ht="38.25" x14ac:dyDescent="0.25">
      <c r="A350" s="8">
        <v>345</v>
      </c>
      <c r="B350" s="84">
        <v>2060118868</v>
      </c>
      <c r="C350" s="91" t="s">
        <v>715</v>
      </c>
      <c r="D350" s="84" t="s">
        <v>442</v>
      </c>
      <c r="E350" s="8" t="s">
        <v>371</v>
      </c>
      <c r="F350" s="84" t="s">
        <v>365</v>
      </c>
      <c r="G350" s="8" t="s">
        <v>1</v>
      </c>
      <c r="H350" s="134">
        <v>15.523529411764706</v>
      </c>
      <c r="I350" s="8"/>
      <c r="J350" s="84"/>
      <c r="K350" s="47">
        <f t="shared" si="22"/>
        <v>0</v>
      </c>
      <c r="L350" s="8">
        <v>1</v>
      </c>
      <c r="M350" s="109">
        <f t="shared" si="20"/>
        <v>0</v>
      </c>
      <c r="N350" s="8"/>
      <c r="O350" s="123">
        <f t="shared" si="21"/>
        <v>0</v>
      </c>
      <c r="P350" s="8"/>
    </row>
    <row r="351" spans="1:16" ht="38.25" x14ac:dyDescent="0.25">
      <c r="A351" s="8">
        <v>346</v>
      </c>
      <c r="B351" s="84">
        <v>2060118869</v>
      </c>
      <c r="C351" s="91" t="s">
        <v>716</v>
      </c>
      <c r="D351" s="84" t="s">
        <v>443</v>
      </c>
      <c r="E351" s="8" t="s">
        <v>371</v>
      </c>
      <c r="F351" s="84" t="s">
        <v>365</v>
      </c>
      <c r="G351" s="8" t="s">
        <v>1</v>
      </c>
      <c r="H351" s="134">
        <v>15.523529411764706</v>
      </c>
      <c r="I351" s="8"/>
      <c r="J351" s="84"/>
      <c r="K351" s="47">
        <f t="shared" si="22"/>
        <v>0</v>
      </c>
      <c r="L351" s="8">
        <v>1</v>
      </c>
      <c r="M351" s="109">
        <f t="shared" si="20"/>
        <v>0</v>
      </c>
      <c r="N351" s="8"/>
      <c r="O351" s="123">
        <f t="shared" si="21"/>
        <v>0</v>
      </c>
      <c r="P351" s="8"/>
    </row>
    <row r="352" spans="1:16" ht="38.25" x14ac:dyDescent="0.25">
      <c r="A352" s="8">
        <v>347</v>
      </c>
      <c r="B352" s="84" t="s">
        <v>274</v>
      </c>
      <c r="C352" s="91" t="s">
        <v>615</v>
      </c>
      <c r="D352" s="84" t="s">
        <v>444</v>
      </c>
      <c r="E352" s="8" t="s">
        <v>371</v>
      </c>
      <c r="F352" s="84" t="s">
        <v>365</v>
      </c>
      <c r="G352" s="8" t="s">
        <v>1</v>
      </c>
      <c r="H352" s="134"/>
      <c r="I352" s="8"/>
      <c r="J352" s="84"/>
      <c r="K352" s="47">
        <f t="shared" si="22"/>
        <v>0</v>
      </c>
      <c r="L352" s="8">
        <v>1</v>
      </c>
      <c r="M352" s="109">
        <f t="shared" si="20"/>
        <v>0</v>
      </c>
      <c r="N352" s="8"/>
      <c r="O352" s="123">
        <f t="shared" si="21"/>
        <v>0</v>
      </c>
      <c r="P352" s="8"/>
    </row>
    <row r="353" spans="1:16" ht="51" x14ac:dyDescent="0.25">
      <c r="A353" s="8">
        <v>348</v>
      </c>
      <c r="B353" s="84" t="s">
        <v>274</v>
      </c>
      <c r="C353" s="91" t="s">
        <v>616</v>
      </c>
      <c r="D353" s="84" t="s">
        <v>445</v>
      </c>
      <c r="E353" s="8" t="s">
        <v>371</v>
      </c>
      <c r="F353" s="84" t="s">
        <v>365</v>
      </c>
      <c r="G353" s="8" t="s">
        <v>1</v>
      </c>
      <c r="H353" s="134"/>
      <c r="I353" s="8"/>
      <c r="J353" s="84"/>
      <c r="K353" s="47">
        <f t="shared" si="22"/>
        <v>0</v>
      </c>
      <c r="L353" s="8">
        <v>1</v>
      </c>
      <c r="M353" s="109">
        <f t="shared" si="20"/>
        <v>0</v>
      </c>
      <c r="N353" s="8"/>
      <c r="O353" s="123">
        <f t="shared" si="21"/>
        <v>0</v>
      </c>
      <c r="P353" s="8"/>
    </row>
    <row r="354" spans="1:16" ht="51" x14ac:dyDescent="0.25">
      <c r="A354" s="8">
        <v>349</v>
      </c>
      <c r="B354" s="84">
        <v>2060118740</v>
      </c>
      <c r="C354" s="91" t="s">
        <v>617</v>
      </c>
      <c r="D354" s="84" t="s">
        <v>619</v>
      </c>
      <c r="E354" s="8" t="s">
        <v>371</v>
      </c>
      <c r="F354" s="84" t="s">
        <v>365</v>
      </c>
      <c r="G354" s="8" t="s">
        <v>1</v>
      </c>
      <c r="H354" s="134">
        <v>588.23529411764707</v>
      </c>
      <c r="I354" s="8"/>
      <c r="J354" s="84"/>
      <c r="K354" s="47">
        <f t="shared" si="22"/>
        <v>0</v>
      </c>
      <c r="L354" s="8">
        <v>1</v>
      </c>
      <c r="M354" s="109">
        <f t="shared" si="20"/>
        <v>0</v>
      </c>
      <c r="N354" s="8"/>
      <c r="O354" s="123">
        <f t="shared" si="21"/>
        <v>0</v>
      </c>
      <c r="P354" s="8"/>
    </row>
    <row r="355" spans="1:16" ht="38.25" x14ac:dyDescent="0.25">
      <c r="A355" s="8">
        <v>350</v>
      </c>
      <c r="B355" s="84" t="s">
        <v>274</v>
      </c>
      <c r="C355" s="91" t="s">
        <v>717</v>
      </c>
      <c r="D355" s="84" t="s">
        <v>447</v>
      </c>
      <c r="E355" s="8" t="s">
        <v>371</v>
      </c>
      <c r="F355" s="84" t="s">
        <v>365</v>
      </c>
      <c r="G355" s="8" t="s">
        <v>10</v>
      </c>
      <c r="H355" s="134"/>
      <c r="I355" s="8"/>
      <c r="J355" s="84"/>
      <c r="K355" s="47">
        <f t="shared" si="22"/>
        <v>0</v>
      </c>
      <c r="L355" s="8">
        <v>1</v>
      </c>
      <c r="M355" s="109">
        <f t="shared" si="20"/>
        <v>0</v>
      </c>
      <c r="N355" s="8"/>
      <c r="O355" s="123">
        <f t="shared" si="21"/>
        <v>0</v>
      </c>
      <c r="P355" s="8"/>
    </row>
    <row r="356" spans="1:16" ht="51" x14ac:dyDescent="0.25">
      <c r="A356" s="8">
        <v>351</v>
      </c>
      <c r="B356" s="84">
        <v>2020155723</v>
      </c>
      <c r="C356" s="91" t="s">
        <v>718</v>
      </c>
      <c r="D356" s="84">
        <v>51306</v>
      </c>
      <c r="E356" s="8" t="s">
        <v>371</v>
      </c>
      <c r="F356" s="84" t="s">
        <v>365</v>
      </c>
      <c r="G356" s="8" t="s">
        <v>63</v>
      </c>
      <c r="H356" s="134">
        <v>8.6274509803921564</v>
      </c>
      <c r="I356" s="8"/>
      <c r="J356" s="84"/>
      <c r="K356" s="47">
        <f t="shared" si="22"/>
        <v>0</v>
      </c>
      <c r="L356" s="8"/>
      <c r="M356" s="109">
        <f t="shared" si="20"/>
        <v>0</v>
      </c>
      <c r="N356" s="8">
        <v>100</v>
      </c>
      <c r="O356" s="123">
        <f t="shared" si="21"/>
        <v>0</v>
      </c>
      <c r="P356" s="8"/>
    </row>
    <row r="357" spans="1:16" ht="30" x14ac:dyDescent="0.25">
      <c r="A357" s="8">
        <v>352</v>
      </c>
      <c r="B357" s="84" t="s">
        <v>274</v>
      </c>
      <c r="C357" s="135" t="s">
        <v>866</v>
      </c>
      <c r="D357" s="84"/>
      <c r="E357" s="136" t="s">
        <v>873</v>
      </c>
      <c r="F357" s="84" t="s">
        <v>239</v>
      </c>
      <c r="G357" s="8" t="s">
        <v>10</v>
      </c>
      <c r="H357" s="134"/>
      <c r="I357" s="8"/>
      <c r="J357" s="84"/>
      <c r="K357" s="47"/>
      <c r="L357" s="8">
        <v>1</v>
      </c>
      <c r="M357" s="109"/>
      <c r="N357" s="8">
        <v>1</v>
      </c>
      <c r="O357" s="123"/>
      <c r="P357" s="8"/>
    </row>
    <row r="358" spans="1:16" ht="15" x14ac:dyDescent="0.25">
      <c r="A358" s="8">
        <v>353</v>
      </c>
      <c r="B358" s="84" t="s">
        <v>274</v>
      </c>
      <c r="C358" s="135" t="s">
        <v>867</v>
      </c>
      <c r="D358" s="84"/>
      <c r="E358" s="136" t="s">
        <v>871</v>
      </c>
      <c r="F358" s="84" t="s">
        <v>239</v>
      </c>
      <c r="G358" s="8" t="s">
        <v>10</v>
      </c>
      <c r="H358" s="134"/>
      <c r="I358" s="8"/>
      <c r="J358" s="84"/>
      <c r="K358" s="47"/>
      <c r="L358" s="8">
        <v>1</v>
      </c>
      <c r="M358" s="109"/>
      <c r="N358" s="8">
        <v>1</v>
      </c>
      <c r="O358" s="123"/>
      <c r="P358" s="8"/>
    </row>
    <row r="359" spans="1:16" ht="15" x14ac:dyDescent="0.25">
      <c r="A359" s="8">
        <v>354</v>
      </c>
      <c r="B359" s="84" t="s">
        <v>274</v>
      </c>
      <c r="C359" s="135" t="s">
        <v>868</v>
      </c>
      <c r="D359" s="84"/>
      <c r="E359" s="136" t="s">
        <v>872</v>
      </c>
      <c r="F359" s="84" t="s">
        <v>239</v>
      </c>
      <c r="G359" s="8" t="s">
        <v>10</v>
      </c>
      <c r="H359" s="134"/>
      <c r="I359" s="8"/>
      <c r="J359" s="84"/>
      <c r="K359" s="47"/>
      <c r="L359" s="8">
        <v>1</v>
      </c>
      <c r="M359" s="109"/>
      <c r="N359" s="8">
        <v>1</v>
      </c>
      <c r="O359" s="123"/>
      <c r="P359" s="8"/>
    </row>
    <row r="360" spans="1:16" ht="30" x14ac:dyDescent="0.25">
      <c r="A360" s="8">
        <v>355</v>
      </c>
      <c r="B360" s="84" t="s">
        <v>274</v>
      </c>
      <c r="C360" s="135" t="s">
        <v>869</v>
      </c>
      <c r="D360" s="84"/>
      <c r="E360" s="136" t="s">
        <v>874</v>
      </c>
      <c r="F360" s="84" t="s">
        <v>239</v>
      </c>
      <c r="G360" s="8" t="s">
        <v>10</v>
      </c>
      <c r="H360" s="134"/>
      <c r="I360" s="8"/>
      <c r="J360" s="84"/>
      <c r="K360" s="47"/>
      <c r="L360" s="8">
        <v>1</v>
      </c>
      <c r="M360" s="109"/>
      <c r="N360" s="8"/>
      <c r="O360" s="123"/>
      <c r="P360" s="8"/>
    </row>
    <row r="361" spans="1:16" ht="15" x14ac:dyDescent="0.25">
      <c r="A361" s="8">
        <v>356</v>
      </c>
      <c r="B361" s="84" t="s">
        <v>274</v>
      </c>
      <c r="C361" s="135" t="s">
        <v>870</v>
      </c>
      <c r="D361" s="84"/>
      <c r="E361" s="136" t="s">
        <v>872</v>
      </c>
      <c r="F361" s="84" t="s">
        <v>239</v>
      </c>
      <c r="G361" s="8" t="s">
        <v>10</v>
      </c>
      <c r="H361" s="134"/>
      <c r="I361" s="8"/>
      <c r="J361" s="84"/>
      <c r="K361" s="47"/>
      <c r="L361" s="8">
        <v>1</v>
      </c>
      <c r="M361" s="109"/>
      <c r="N361" s="8"/>
      <c r="O361" s="123"/>
      <c r="P361" s="8"/>
    </row>
    <row r="362" spans="1:16" ht="63.75" x14ac:dyDescent="0.25">
      <c r="A362" s="8">
        <v>357</v>
      </c>
      <c r="B362" s="84">
        <v>2015122710</v>
      </c>
      <c r="C362" s="91" t="s">
        <v>923</v>
      </c>
      <c r="D362" s="84">
        <v>10005</v>
      </c>
      <c r="E362" s="8" t="s">
        <v>362</v>
      </c>
      <c r="F362" s="84" t="s">
        <v>365</v>
      </c>
      <c r="G362" s="8" t="s">
        <v>1</v>
      </c>
      <c r="H362" s="134">
        <v>332.39</v>
      </c>
      <c r="I362" s="70">
        <f>H362*26000</f>
        <v>8642140</v>
      </c>
      <c r="J362" s="84">
        <v>5</v>
      </c>
      <c r="K362" s="47">
        <f t="shared" ref="K362" si="23">I362*J362</f>
        <v>43210700</v>
      </c>
      <c r="L362" s="8"/>
      <c r="M362" s="109">
        <f t="shared" ref="M362" si="24">I362*L362</f>
        <v>0</v>
      </c>
      <c r="N362" s="8"/>
      <c r="O362" s="123">
        <f t="shared" ref="O362" si="25">N362*I362</f>
        <v>0</v>
      </c>
      <c r="P362" s="8"/>
    </row>
    <row r="363" spans="1:16" ht="31.35" customHeight="1" x14ac:dyDescent="0.25">
      <c r="A363" s="129" t="s">
        <v>161</v>
      </c>
      <c r="B363" s="200" t="s">
        <v>162</v>
      </c>
      <c r="C363" s="201"/>
      <c r="D363" s="201"/>
      <c r="E363" s="201"/>
      <c r="F363" s="201"/>
      <c r="G363" s="201"/>
      <c r="H363" s="201"/>
      <c r="I363" s="201"/>
      <c r="J363" s="201"/>
      <c r="K363" s="201"/>
      <c r="L363" s="201"/>
      <c r="M363" s="201"/>
      <c r="N363" s="201"/>
      <c r="O363" s="201"/>
      <c r="P363" s="202"/>
    </row>
    <row r="364" spans="1:16" ht="55.7" customHeight="1" x14ac:dyDescent="0.25">
      <c r="A364" s="8">
        <v>1</v>
      </c>
      <c r="B364" s="8">
        <v>2070311497</v>
      </c>
      <c r="C364" s="120" t="s">
        <v>122</v>
      </c>
      <c r="D364" s="113" t="s">
        <v>620</v>
      </c>
      <c r="E364" s="10" t="s">
        <v>133</v>
      </c>
      <c r="F364" s="84" t="s">
        <v>132</v>
      </c>
      <c r="G364" s="10" t="s">
        <v>1</v>
      </c>
      <c r="H364" s="130"/>
      <c r="I364" s="72">
        <v>127322552</v>
      </c>
      <c r="J364" s="71">
        <v>9</v>
      </c>
      <c r="K364" s="47">
        <f>I364*J364</f>
        <v>1145902968</v>
      </c>
      <c r="L364" s="71">
        <v>9</v>
      </c>
      <c r="M364" s="47">
        <f>I364*L364</f>
        <v>1145902968</v>
      </c>
      <c r="N364" s="8"/>
      <c r="O364" s="122"/>
      <c r="P364" s="8"/>
    </row>
    <row r="365" spans="1:16" ht="51" x14ac:dyDescent="0.25">
      <c r="A365" s="8">
        <v>2</v>
      </c>
      <c r="B365" s="8">
        <v>2000100120</v>
      </c>
      <c r="C365" s="120" t="s">
        <v>123</v>
      </c>
      <c r="D365" s="113" t="s">
        <v>621</v>
      </c>
      <c r="E365" s="10" t="s">
        <v>133</v>
      </c>
      <c r="F365" s="84" t="s">
        <v>132</v>
      </c>
      <c r="G365" s="10" t="s">
        <v>10</v>
      </c>
      <c r="H365" s="134">
        <v>1.2534901960784315</v>
      </c>
      <c r="I365" s="55"/>
      <c r="J365" s="71"/>
      <c r="K365" s="47">
        <f t="shared" ref="K365:K368" si="26">I365*J365</f>
        <v>0</v>
      </c>
      <c r="L365" s="71">
        <v>18</v>
      </c>
      <c r="M365" s="47">
        <f>I365*L365</f>
        <v>0</v>
      </c>
      <c r="N365" s="8"/>
      <c r="O365" s="122"/>
      <c r="P365" s="8"/>
    </row>
    <row r="366" spans="1:16" ht="63.75" x14ac:dyDescent="0.25">
      <c r="A366" s="8">
        <v>3</v>
      </c>
      <c r="B366" s="8">
        <v>2020155712</v>
      </c>
      <c r="C366" s="120" t="s">
        <v>124</v>
      </c>
      <c r="D366" s="113">
        <v>8866</v>
      </c>
      <c r="E366" s="10" t="s">
        <v>133</v>
      </c>
      <c r="F366" s="84" t="s">
        <v>132</v>
      </c>
      <c r="G366" s="10" t="s">
        <v>63</v>
      </c>
      <c r="H366" s="134">
        <v>5.5036078431372548</v>
      </c>
      <c r="I366" s="55"/>
      <c r="J366" s="71"/>
      <c r="K366" s="47">
        <f t="shared" si="26"/>
        <v>0</v>
      </c>
      <c r="L366" s="71">
        <v>152.4</v>
      </c>
      <c r="M366" s="47">
        <f>I366*L366</f>
        <v>0</v>
      </c>
      <c r="N366" s="8"/>
      <c r="O366" s="122"/>
      <c r="P366" s="8"/>
    </row>
    <row r="367" spans="1:16" ht="38.25" x14ac:dyDescent="0.25">
      <c r="A367" s="8">
        <v>4</v>
      </c>
      <c r="B367" s="8">
        <v>2000101032</v>
      </c>
      <c r="C367" s="120" t="s">
        <v>125</v>
      </c>
      <c r="D367" s="113"/>
      <c r="E367" s="10" t="s">
        <v>133</v>
      </c>
      <c r="F367" s="84" t="s">
        <v>132</v>
      </c>
      <c r="G367" s="10" t="s">
        <v>1</v>
      </c>
      <c r="H367" s="134">
        <v>2.0891372549019609</v>
      </c>
      <c r="I367" s="55"/>
      <c r="J367" s="71"/>
      <c r="K367" s="47">
        <f t="shared" si="26"/>
        <v>0</v>
      </c>
      <c r="L367" s="71">
        <v>540</v>
      </c>
      <c r="M367" s="47">
        <f>I367*L367</f>
        <v>0</v>
      </c>
      <c r="N367" s="8"/>
      <c r="O367" s="122"/>
      <c r="P367" s="8"/>
    </row>
    <row r="368" spans="1:16" ht="51" x14ac:dyDescent="0.25">
      <c r="A368" s="8">
        <v>5</v>
      </c>
      <c r="B368" s="8">
        <v>2000101033</v>
      </c>
      <c r="C368" s="120" t="s">
        <v>126</v>
      </c>
      <c r="D368" s="113"/>
      <c r="E368" s="10" t="s">
        <v>133</v>
      </c>
      <c r="F368" s="84" t="s">
        <v>132</v>
      </c>
      <c r="G368" s="10" t="s">
        <v>1</v>
      </c>
      <c r="H368" s="134">
        <v>15.523529411764706</v>
      </c>
      <c r="I368" s="55"/>
      <c r="J368" s="71"/>
      <c r="K368" s="47">
        <f t="shared" si="26"/>
        <v>0</v>
      </c>
      <c r="L368" s="71">
        <v>360</v>
      </c>
      <c r="M368" s="47">
        <f>I368*L368</f>
        <v>0</v>
      </c>
      <c r="N368" s="8"/>
      <c r="O368" s="122"/>
      <c r="P368" s="8"/>
    </row>
    <row r="369" spans="1:16" ht="31.35" customHeight="1" x14ac:dyDescent="0.25">
      <c r="A369" s="129" t="s">
        <v>222</v>
      </c>
      <c r="B369" s="200" t="s">
        <v>221</v>
      </c>
      <c r="C369" s="201"/>
      <c r="D369" s="201"/>
      <c r="E369" s="201"/>
      <c r="F369" s="201"/>
      <c r="G369" s="201"/>
      <c r="H369" s="201"/>
      <c r="I369" s="201"/>
      <c r="J369" s="201"/>
      <c r="K369" s="201"/>
      <c r="L369" s="201"/>
      <c r="M369" s="201"/>
      <c r="N369" s="201"/>
      <c r="O369" s="201"/>
      <c r="P369" s="202"/>
    </row>
    <row r="370" spans="1:16" ht="63.75" x14ac:dyDescent="0.25">
      <c r="A370" s="8">
        <v>1</v>
      </c>
      <c r="B370" s="64">
        <v>2000100613</v>
      </c>
      <c r="C370" s="66" t="s">
        <v>164</v>
      </c>
      <c r="D370" s="10" t="s">
        <v>630</v>
      </c>
      <c r="E370" s="84" t="s">
        <v>223</v>
      </c>
      <c r="F370" s="10" t="s">
        <v>239</v>
      </c>
      <c r="G370" s="10" t="s">
        <v>1</v>
      </c>
      <c r="H370" s="130">
        <v>1801.8</v>
      </c>
      <c r="I370" s="70">
        <f t="shared" ref="I370:I391" si="27">H370*26000</f>
        <v>46846800</v>
      </c>
      <c r="J370" s="71"/>
      <c r="K370" s="47">
        <f>I370*J370</f>
        <v>0</v>
      </c>
      <c r="L370" s="8">
        <v>1</v>
      </c>
      <c r="M370" s="47">
        <f>I370*L370</f>
        <v>46846800</v>
      </c>
      <c r="N370" s="15">
        <v>1</v>
      </c>
      <c r="O370" s="123">
        <f t="shared" ref="O370:O373" si="28">N370*I370</f>
        <v>46846800</v>
      </c>
      <c r="P370" s="150" t="s">
        <v>963</v>
      </c>
    </row>
    <row r="371" spans="1:16" ht="63.75" x14ac:dyDescent="0.25">
      <c r="A371" s="8">
        <v>2</v>
      </c>
      <c r="B371" s="64">
        <v>2000100614</v>
      </c>
      <c r="C371" s="66" t="s">
        <v>166</v>
      </c>
      <c r="D371" s="10" t="s">
        <v>631</v>
      </c>
      <c r="E371" s="84" t="s">
        <v>224</v>
      </c>
      <c r="F371" s="10" t="s">
        <v>239</v>
      </c>
      <c r="G371" s="10" t="s">
        <v>1</v>
      </c>
      <c r="H371" s="130">
        <v>3963.96</v>
      </c>
      <c r="I371" s="70">
        <f t="shared" si="27"/>
        <v>103062960</v>
      </c>
      <c r="J371" s="71"/>
      <c r="K371" s="47">
        <f t="shared" ref="K371:K485" si="29">I371*J371</f>
        <v>0</v>
      </c>
      <c r="L371" s="8">
        <v>1</v>
      </c>
      <c r="M371" s="47">
        <f>I371*L371</f>
        <v>103062960</v>
      </c>
      <c r="N371" s="15"/>
      <c r="O371" s="123">
        <f t="shared" si="28"/>
        <v>0</v>
      </c>
      <c r="P371" s="150" t="s">
        <v>963</v>
      </c>
    </row>
    <row r="372" spans="1:16" ht="63.75" x14ac:dyDescent="0.25">
      <c r="A372" s="8">
        <v>3</v>
      </c>
      <c r="B372" s="64">
        <v>2000100615</v>
      </c>
      <c r="C372" s="66" t="s">
        <v>168</v>
      </c>
      <c r="D372" s="10" t="s">
        <v>632</v>
      </c>
      <c r="E372" s="84" t="s">
        <v>225</v>
      </c>
      <c r="F372" s="10" t="s">
        <v>239</v>
      </c>
      <c r="G372" s="10" t="s">
        <v>1</v>
      </c>
      <c r="H372" s="130">
        <v>3963.96</v>
      </c>
      <c r="I372" s="70">
        <f t="shared" si="27"/>
        <v>103062960</v>
      </c>
      <c r="J372" s="71"/>
      <c r="K372" s="47">
        <f t="shared" si="29"/>
        <v>0</v>
      </c>
      <c r="L372" s="8"/>
      <c r="M372" s="47"/>
      <c r="N372" s="15">
        <v>1</v>
      </c>
      <c r="O372" s="123">
        <f t="shared" si="28"/>
        <v>103062960</v>
      </c>
      <c r="P372" s="8"/>
    </row>
    <row r="373" spans="1:16" ht="63.75" x14ac:dyDescent="0.25">
      <c r="A373" s="8">
        <v>4</v>
      </c>
      <c r="B373" s="64">
        <v>2000100616</v>
      </c>
      <c r="C373" s="66" t="s">
        <v>170</v>
      </c>
      <c r="D373" s="10" t="s">
        <v>633</v>
      </c>
      <c r="E373" s="84" t="s">
        <v>226</v>
      </c>
      <c r="F373" s="10" t="s">
        <v>239</v>
      </c>
      <c r="G373" s="10" t="s">
        <v>1</v>
      </c>
      <c r="H373" s="130">
        <v>3963.96</v>
      </c>
      <c r="I373" s="70">
        <f t="shared" si="27"/>
        <v>103062960</v>
      </c>
      <c r="J373" s="71"/>
      <c r="K373" s="47">
        <f t="shared" si="29"/>
        <v>0</v>
      </c>
      <c r="L373" s="8">
        <v>1</v>
      </c>
      <c r="M373" s="47">
        <f>I373*L373</f>
        <v>103062960</v>
      </c>
      <c r="N373" s="15">
        <v>1</v>
      </c>
      <c r="O373" s="123">
        <f t="shared" si="28"/>
        <v>103062960</v>
      </c>
      <c r="P373" s="150" t="s">
        <v>963</v>
      </c>
    </row>
    <row r="374" spans="1:16" ht="89.25" x14ac:dyDescent="0.25">
      <c r="A374" s="8">
        <v>5</v>
      </c>
      <c r="B374" s="64">
        <v>2000100619</v>
      </c>
      <c r="C374" s="66" t="s">
        <v>171</v>
      </c>
      <c r="D374" s="10" t="s">
        <v>634</v>
      </c>
      <c r="E374" s="84" t="s">
        <v>227</v>
      </c>
      <c r="F374" s="10" t="s">
        <v>239</v>
      </c>
      <c r="G374" s="10" t="s">
        <v>1</v>
      </c>
      <c r="H374" s="130">
        <v>2738.7359999999999</v>
      </c>
      <c r="I374" s="70">
        <f t="shared" si="27"/>
        <v>71207136</v>
      </c>
      <c r="J374" s="71">
        <v>1</v>
      </c>
      <c r="K374" s="47">
        <f t="shared" si="29"/>
        <v>71207136</v>
      </c>
      <c r="L374" s="8"/>
      <c r="M374" s="47"/>
      <c r="N374" s="15"/>
      <c r="O374" s="122"/>
      <c r="P374" s="8"/>
    </row>
    <row r="375" spans="1:16" ht="63.75" x14ac:dyDescent="0.25">
      <c r="A375" s="8">
        <v>6</v>
      </c>
      <c r="B375" s="64">
        <v>2000100620</v>
      </c>
      <c r="C375" s="66" t="s">
        <v>172</v>
      </c>
      <c r="D375" s="10" t="s">
        <v>635</v>
      </c>
      <c r="E375" s="84" t="s">
        <v>228</v>
      </c>
      <c r="F375" s="10" t="s">
        <v>239</v>
      </c>
      <c r="G375" s="10" t="s">
        <v>1</v>
      </c>
      <c r="H375" s="130">
        <v>1681.6799999999998</v>
      </c>
      <c r="I375" s="70">
        <f t="shared" si="27"/>
        <v>43723679.999999993</v>
      </c>
      <c r="J375" s="71">
        <v>1</v>
      </c>
      <c r="K375" s="47">
        <f t="shared" si="29"/>
        <v>43723679.999999993</v>
      </c>
      <c r="L375" s="8"/>
      <c r="M375" s="47"/>
      <c r="N375" s="15">
        <v>1</v>
      </c>
      <c r="O375" s="122">
        <f>N375*I375</f>
        <v>43723679.999999993</v>
      </c>
      <c r="P375" s="8"/>
    </row>
    <row r="376" spans="1:16" ht="51" x14ac:dyDescent="0.25">
      <c r="A376" s="8">
        <v>7</v>
      </c>
      <c r="B376" s="64">
        <v>2000100621</v>
      </c>
      <c r="C376" s="66" t="s">
        <v>173</v>
      </c>
      <c r="D376" s="10" t="s">
        <v>636</v>
      </c>
      <c r="E376" s="84" t="s">
        <v>225</v>
      </c>
      <c r="F376" s="10" t="s">
        <v>239</v>
      </c>
      <c r="G376" s="10" t="s">
        <v>1</v>
      </c>
      <c r="H376" s="130">
        <v>1681.6799999999998</v>
      </c>
      <c r="I376" s="70">
        <f t="shared" si="27"/>
        <v>43723679.999999993</v>
      </c>
      <c r="J376" s="71">
        <v>1</v>
      </c>
      <c r="K376" s="47">
        <f t="shared" si="29"/>
        <v>43723679.999999993</v>
      </c>
      <c r="L376" s="8"/>
      <c r="M376" s="47"/>
      <c r="N376" s="15"/>
      <c r="O376" s="122"/>
      <c r="P376" s="8"/>
    </row>
    <row r="377" spans="1:16" ht="89.25" x14ac:dyDescent="0.25">
      <c r="A377" s="8">
        <v>8</v>
      </c>
      <c r="B377" s="64">
        <v>2020757829</v>
      </c>
      <c r="C377" s="66" t="s">
        <v>174</v>
      </c>
      <c r="D377" s="10" t="s">
        <v>637</v>
      </c>
      <c r="E377" s="84" t="s">
        <v>224</v>
      </c>
      <c r="F377" s="10" t="s">
        <v>239</v>
      </c>
      <c r="G377" s="10" t="s">
        <v>3</v>
      </c>
      <c r="H377" s="130">
        <v>2738.7359999999999</v>
      </c>
      <c r="I377" s="70">
        <f t="shared" si="27"/>
        <v>71207136</v>
      </c>
      <c r="J377" s="71">
        <v>1</v>
      </c>
      <c r="K377" s="47">
        <f t="shared" si="29"/>
        <v>71207136</v>
      </c>
      <c r="L377" s="8"/>
      <c r="M377" s="47"/>
      <c r="N377" s="15"/>
      <c r="O377" s="122"/>
      <c r="P377" s="8"/>
    </row>
    <row r="378" spans="1:16" ht="63.75" x14ac:dyDescent="0.25">
      <c r="A378" s="8">
        <v>9</v>
      </c>
      <c r="B378" s="64">
        <v>2060120010</v>
      </c>
      <c r="C378" s="66" t="s">
        <v>175</v>
      </c>
      <c r="D378" s="10" t="s">
        <v>638</v>
      </c>
      <c r="E378" s="84" t="s">
        <v>229</v>
      </c>
      <c r="F378" s="10" t="s">
        <v>240</v>
      </c>
      <c r="G378" s="10" t="s">
        <v>3</v>
      </c>
      <c r="H378" s="130">
        <v>1681.6799999999998</v>
      </c>
      <c r="I378" s="70">
        <f t="shared" si="27"/>
        <v>43723679.999999993</v>
      </c>
      <c r="J378" s="71">
        <v>1</v>
      </c>
      <c r="K378" s="47">
        <f t="shared" si="29"/>
        <v>43723679.999999993</v>
      </c>
      <c r="L378" s="8"/>
      <c r="M378" s="47"/>
      <c r="N378" s="15"/>
      <c r="O378" s="122"/>
      <c r="P378" s="8"/>
    </row>
    <row r="379" spans="1:16" ht="63.75" x14ac:dyDescent="0.25">
      <c r="A379" s="8">
        <v>10</v>
      </c>
      <c r="B379" s="64">
        <v>2020657916</v>
      </c>
      <c r="C379" s="66" t="s">
        <v>176</v>
      </c>
      <c r="D379" s="10" t="s">
        <v>639</v>
      </c>
      <c r="E379" s="84" t="s">
        <v>228</v>
      </c>
      <c r="F379" s="10" t="s">
        <v>241</v>
      </c>
      <c r="G379" s="10" t="s">
        <v>3</v>
      </c>
      <c r="H379" s="130">
        <v>1681.6799999999998</v>
      </c>
      <c r="I379" s="70">
        <f t="shared" si="27"/>
        <v>43723679.999999993</v>
      </c>
      <c r="J379" s="71">
        <v>1</v>
      </c>
      <c r="K379" s="47">
        <f t="shared" si="29"/>
        <v>43723679.999999993</v>
      </c>
      <c r="L379" s="8"/>
      <c r="M379" s="47"/>
      <c r="N379" s="15">
        <v>1</v>
      </c>
      <c r="O379" s="122">
        <f>N379*I379</f>
        <v>43723679.999999993</v>
      </c>
      <c r="P379" s="8"/>
    </row>
    <row r="380" spans="1:16" ht="76.5" x14ac:dyDescent="0.25">
      <c r="A380" s="8">
        <v>11</v>
      </c>
      <c r="B380" s="64">
        <v>2060120013</v>
      </c>
      <c r="C380" s="66" t="s">
        <v>177</v>
      </c>
      <c r="D380" s="10" t="s">
        <v>640</v>
      </c>
      <c r="E380" s="84" t="s">
        <v>228</v>
      </c>
      <c r="F380" s="10" t="s">
        <v>242</v>
      </c>
      <c r="G380" s="10" t="s">
        <v>3</v>
      </c>
      <c r="H380" s="130">
        <v>1681.6799999999998</v>
      </c>
      <c r="I380" s="70">
        <f t="shared" si="27"/>
        <v>43723679.999999993</v>
      </c>
      <c r="J380" s="71">
        <v>3</v>
      </c>
      <c r="K380" s="47">
        <f t="shared" si="29"/>
        <v>131171039.99999997</v>
      </c>
      <c r="L380" s="8"/>
      <c r="M380" s="47"/>
      <c r="N380" s="15"/>
      <c r="O380" s="122"/>
      <c r="P380" s="8"/>
    </row>
    <row r="381" spans="1:16" ht="79.349999999999994" customHeight="1" x14ac:dyDescent="0.25">
      <c r="A381" s="8">
        <v>12</v>
      </c>
      <c r="B381" s="64">
        <v>2000100622</v>
      </c>
      <c r="C381" s="66" t="s">
        <v>178</v>
      </c>
      <c r="D381" s="10" t="s">
        <v>641</v>
      </c>
      <c r="E381" s="84" t="s">
        <v>230</v>
      </c>
      <c r="F381" s="10" t="s">
        <v>243</v>
      </c>
      <c r="G381" s="10" t="s">
        <v>1</v>
      </c>
      <c r="H381" s="130">
        <v>180.18000000000004</v>
      </c>
      <c r="I381" s="70">
        <f t="shared" si="27"/>
        <v>4684680.0000000009</v>
      </c>
      <c r="J381" s="71">
        <v>3</v>
      </c>
      <c r="K381" s="47">
        <f t="shared" si="29"/>
        <v>14054040.000000004</v>
      </c>
      <c r="L381" s="8">
        <v>3</v>
      </c>
      <c r="M381" s="47"/>
      <c r="N381" s="15"/>
      <c r="O381" s="122"/>
      <c r="P381" s="8"/>
    </row>
    <row r="382" spans="1:16" ht="63.75" x14ac:dyDescent="0.25">
      <c r="A382" s="8">
        <v>13</v>
      </c>
      <c r="B382" s="64">
        <v>2020657648</v>
      </c>
      <c r="C382" s="66" t="s">
        <v>179</v>
      </c>
      <c r="D382" s="10" t="s">
        <v>642</v>
      </c>
      <c r="E382" s="84" t="s">
        <v>231</v>
      </c>
      <c r="F382" s="10" t="s">
        <v>243</v>
      </c>
      <c r="G382" s="10" t="s">
        <v>3</v>
      </c>
      <c r="H382" s="130">
        <v>1081.08</v>
      </c>
      <c r="I382" s="70">
        <f t="shared" si="27"/>
        <v>28108079.999999996</v>
      </c>
      <c r="J382" s="71">
        <v>2</v>
      </c>
      <c r="K382" s="47">
        <f t="shared" si="29"/>
        <v>56216159.999999993</v>
      </c>
      <c r="L382" s="8">
        <v>2</v>
      </c>
      <c r="M382" s="47"/>
      <c r="N382" s="15"/>
      <c r="O382" s="122"/>
      <c r="P382" s="8"/>
    </row>
    <row r="383" spans="1:16" ht="89.25" x14ac:dyDescent="0.25">
      <c r="A383" s="8">
        <v>14</v>
      </c>
      <c r="B383" s="64">
        <v>2029950938</v>
      </c>
      <c r="C383" s="66" t="s">
        <v>180</v>
      </c>
      <c r="D383" s="10" t="s">
        <v>643</v>
      </c>
      <c r="E383" s="84" t="s">
        <v>230</v>
      </c>
      <c r="F383" s="10" t="s">
        <v>243</v>
      </c>
      <c r="G383" s="10" t="s">
        <v>10</v>
      </c>
      <c r="H383" s="130">
        <v>2282.2800000000002</v>
      </c>
      <c r="I383" s="70">
        <f t="shared" si="27"/>
        <v>59339280.000000007</v>
      </c>
      <c r="J383" s="71">
        <v>2</v>
      </c>
      <c r="K383" s="47">
        <f t="shared" si="29"/>
        <v>118678560.00000001</v>
      </c>
      <c r="L383" s="8"/>
      <c r="M383" s="47"/>
      <c r="N383" s="15"/>
      <c r="O383" s="122"/>
      <c r="P383" s="8"/>
    </row>
    <row r="384" spans="1:16" ht="51" x14ac:dyDescent="0.25">
      <c r="A384" s="8">
        <v>15</v>
      </c>
      <c r="B384" s="64">
        <v>2000100570</v>
      </c>
      <c r="C384" s="66" t="s">
        <v>181</v>
      </c>
      <c r="D384" s="10" t="s">
        <v>644</v>
      </c>
      <c r="E384" s="84" t="s">
        <v>232</v>
      </c>
      <c r="F384" s="10" t="s">
        <v>243</v>
      </c>
      <c r="G384" s="10" t="s">
        <v>1</v>
      </c>
      <c r="H384" s="130">
        <v>8408.4</v>
      </c>
      <c r="I384" s="70">
        <f t="shared" si="27"/>
        <v>218618400</v>
      </c>
      <c r="J384" s="71">
        <v>2</v>
      </c>
      <c r="K384" s="47">
        <f t="shared" si="29"/>
        <v>437236800</v>
      </c>
      <c r="L384" s="8">
        <v>1</v>
      </c>
      <c r="M384" s="47">
        <f>I384*L384</f>
        <v>218618400</v>
      </c>
      <c r="N384" s="15"/>
      <c r="O384" s="122">
        <f>I384*N384</f>
        <v>0</v>
      </c>
      <c r="P384" s="8"/>
    </row>
    <row r="385" spans="1:16" ht="63.75" x14ac:dyDescent="0.25">
      <c r="A385" s="8">
        <v>16</v>
      </c>
      <c r="B385" s="64">
        <v>2021057721</v>
      </c>
      <c r="C385" s="66" t="s">
        <v>182</v>
      </c>
      <c r="D385" s="10" t="s">
        <v>645</v>
      </c>
      <c r="E385" s="84" t="s">
        <v>232</v>
      </c>
      <c r="F385" s="10" t="s">
        <v>243</v>
      </c>
      <c r="G385" s="10" t="s">
        <v>1</v>
      </c>
      <c r="H385" s="130">
        <v>8408.4</v>
      </c>
      <c r="I385" s="70">
        <f t="shared" si="27"/>
        <v>218618400</v>
      </c>
      <c r="J385" s="71">
        <v>1</v>
      </c>
      <c r="K385" s="47">
        <f t="shared" si="29"/>
        <v>218618400</v>
      </c>
      <c r="L385" s="8">
        <v>1</v>
      </c>
      <c r="M385" s="47">
        <f>I385*L385</f>
        <v>218618400</v>
      </c>
      <c r="N385" s="15"/>
      <c r="O385" s="122">
        <f>I385*N385</f>
        <v>0</v>
      </c>
      <c r="P385" s="8"/>
    </row>
    <row r="386" spans="1:16" ht="51" x14ac:dyDescent="0.25">
      <c r="A386" s="8">
        <v>17</v>
      </c>
      <c r="B386" s="64">
        <v>2021057722</v>
      </c>
      <c r="C386" s="91" t="s">
        <v>183</v>
      </c>
      <c r="D386" s="10" t="s">
        <v>629</v>
      </c>
      <c r="E386" s="84" t="s">
        <v>232</v>
      </c>
      <c r="F386" s="84" t="s">
        <v>243</v>
      </c>
      <c r="G386" s="10" t="s">
        <v>1</v>
      </c>
      <c r="H386" s="130">
        <v>8408.4</v>
      </c>
      <c r="I386" s="70">
        <f t="shared" si="27"/>
        <v>218618400</v>
      </c>
      <c r="J386" s="71">
        <v>2</v>
      </c>
      <c r="K386" s="47">
        <f t="shared" si="29"/>
        <v>437236800</v>
      </c>
      <c r="L386" s="8"/>
      <c r="M386" s="47">
        <f>I386*L386</f>
        <v>0</v>
      </c>
      <c r="N386" s="15"/>
      <c r="O386" s="122">
        <f>I386*N386</f>
        <v>0</v>
      </c>
      <c r="P386" s="8"/>
    </row>
    <row r="387" spans="1:16" ht="76.5" x14ac:dyDescent="0.25">
      <c r="A387" s="8">
        <v>18</v>
      </c>
      <c r="B387" s="64">
        <v>2060120016</v>
      </c>
      <c r="C387" s="66" t="s">
        <v>184</v>
      </c>
      <c r="D387" s="10" t="s">
        <v>646</v>
      </c>
      <c r="E387" s="84" t="s">
        <v>225</v>
      </c>
      <c r="F387" s="10" t="s">
        <v>244</v>
      </c>
      <c r="G387" s="10" t="s">
        <v>1</v>
      </c>
      <c r="H387" s="130">
        <v>1681.6799999999998</v>
      </c>
      <c r="I387" s="70">
        <f t="shared" si="27"/>
        <v>43723679.999999993</v>
      </c>
      <c r="J387" s="71">
        <v>1</v>
      </c>
      <c r="K387" s="47">
        <f t="shared" si="29"/>
        <v>43723679.999999993</v>
      </c>
      <c r="L387" s="8"/>
      <c r="M387" s="47">
        <f t="shared" ref="M387:M419" si="30">I387*L387</f>
        <v>0</v>
      </c>
      <c r="N387" s="15"/>
      <c r="O387" s="122">
        <f t="shared" ref="O387:O476" si="31">I387*N387</f>
        <v>0</v>
      </c>
      <c r="P387" s="8"/>
    </row>
    <row r="388" spans="1:16" ht="76.5" x14ac:dyDescent="0.25">
      <c r="A388" s="8">
        <v>19</v>
      </c>
      <c r="B388" s="64">
        <v>2021000208</v>
      </c>
      <c r="C388" s="66" t="s">
        <v>185</v>
      </c>
      <c r="D388" s="10" t="s">
        <v>647</v>
      </c>
      <c r="E388" s="84" t="s">
        <v>225</v>
      </c>
      <c r="F388" s="10" t="s">
        <v>245</v>
      </c>
      <c r="G388" s="10" t="s">
        <v>1</v>
      </c>
      <c r="H388" s="130">
        <v>1681.6799999999998</v>
      </c>
      <c r="I388" s="70">
        <f t="shared" si="27"/>
        <v>43723679.999999993</v>
      </c>
      <c r="J388" s="71">
        <v>1</v>
      </c>
      <c r="K388" s="47">
        <f t="shared" si="29"/>
        <v>43723679.999999993</v>
      </c>
      <c r="L388" s="8"/>
      <c r="M388" s="47">
        <f t="shared" si="30"/>
        <v>0</v>
      </c>
      <c r="N388" s="15"/>
      <c r="O388" s="122">
        <f t="shared" si="31"/>
        <v>0</v>
      </c>
      <c r="P388" s="8"/>
    </row>
    <row r="389" spans="1:16" ht="63.75" x14ac:dyDescent="0.25">
      <c r="A389" s="8">
        <v>20</v>
      </c>
      <c r="B389" s="64">
        <v>2060120012</v>
      </c>
      <c r="C389" s="66" t="s">
        <v>186</v>
      </c>
      <c r="D389" s="10" t="s">
        <v>648</v>
      </c>
      <c r="E389" s="84" t="s">
        <v>228</v>
      </c>
      <c r="F389" s="10" t="s">
        <v>246</v>
      </c>
      <c r="G389" s="10" t="s">
        <v>3</v>
      </c>
      <c r="H389" s="130">
        <v>1681.6799999999998</v>
      </c>
      <c r="I389" s="70">
        <f t="shared" si="27"/>
        <v>43723679.999999993</v>
      </c>
      <c r="J389" s="71">
        <v>3</v>
      </c>
      <c r="K389" s="47">
        <f t="shared" si="29"/>
        <v>131171039.99999997</v>
      </c>
      <c r="L389" s="8"/>
      <c r="M389" s="47">
        <f t="shared" si="30"/>
        <v>0</v>
      </c>
      <c r="N389" s="15"/>
      <c r="O389" s="122">
        <f t="shared" si="31"/>
        <v>0</v>
      </c>
      <c r="P389" s="8"/>
    </row>
    <row r="390" spans="1:16" ht="63.75" x14ac:dyDescent="0.25">
      <c r="A390" s="8">
        <v>21</v>
      </c>
      <c r="B390" s="64">
        <v>2000100617</v>
      </c>
      <c r="C390" s="66" t="s">
        <v>564</v>
      </c>
      <c r="D390" s="10" t="s">
        <v>649</v>
      </c>
      <c r="E390" s="84" t="s">
        <v>228</v>
      </c>
      <c r="F390" s="10" t="s">
        <v>247</v>
      </c>
      <c r="G390" s="10" t="s">
        <v>1</v>
      </c>
      <c r="H390" s="130">
        <v>3963.96</v>
      </c>
      <c r="I390" s="70">
        <f t="shared" si="27"/>
        <v>103062960</v>
      </c>
      <c r="J390" s="71"/>
      <c r="K390" s="47">
        <f t="shared" si="29"/>
        <v>0</v>
      </c>
      <c r="L390" s="8">
        <v>2</v>
      </c>
      <c r="M390" s="47">
        <f t="shared" si="30"/>
        <v>206125920</v>
      </c>
      <c r="N390" s="15">
        <v>1</v>
      </c>
      <c r="O390" s="122">
        <f t="shared" si="31"/>
        <v>103062960</v>
      </c>
      <c r="P390" s="150" t="s">
        <v>963</v>
      </c>
    </row>
    <row r="391" spans="1:16" ht="63.75" x14ac:dyDescent="0.25">
      <c r="A391" s="8">
        <v>22</v>
      </c>
      <c r="B391" s="64">
        <v>2000100618</v>
      </c>
      <c r="C391" s="66" t="s">
        <v>565</v>
      </c>
      <c r="D391" s="10" t="s">
        <v>650</v>
      </c>
      <c r="E391" s="84" t="s">
        <v>228</v>
      </c>
      <c r="F391" s="10" t="s">
        <v>247</v>
      </c>
      <c r="G391" s="10" t="s">
        <v>1</v>
      </c>
      <c r="H391" s="130">
        <v>3963.96</v>
      </c>
      <c r="I391" s="70">
        <f t="shared" si="27"/>
        <v>103062960</v>
      </c>
      <c r="J391" s="71"/>
      <c r="K391" s="47">
        <f t="shared" si="29"/>
        <v>0</v>
      </c>
      <c r="L391" s="8">
        <v>1</v>
      </c>
      <c r="M391" s="47">
        <f t="shared" si="30"/>
        <v>103062960</v>
      </c>
      <c r="N391" s="15">
        <v>1</v>
      </c>
      <c r="O391" s="122">
        <f t="shared" si="31"/>
        <v>103062960</v>
      </c>
      <c r="P391" s="150" t="s">
        <v>963</v>
      </c>
    </row>
    <row r="392" spans="1:16" ht="93.6" customHeight="1" x14ac:dyDescent="0.25">
      <c r="A392" s="8">
        <v>23</v>
      </c>
      <c r="B392" s="64">
        <v>2060111474</v>
      </c>
      <c r="C392" s="66" t="s">
        <v>188</v>
      </c>
      <c r="D392" s="10" t="s">
        <v>247</v>
      </c>
      <c r="E392" s="84" t="s">
        <v>233</v>
      </c>
      <c r="F392" s="10" t="s">
        <v>247</v>
      </c>
      <c r="G392" s="10" t="s">
        <v>1</v>
      </c>
      <c r="H392" s="130"/>
      <c r="I392" s="156">
        <v>20126150</v>
      </c>
      <c r="J392" s="71">
        <v>1</v>
      </c>
      <c r="K392" s="47">
        <f t="shared" si="29"/>
        <v>20126150</v>
      </c>
      <c r="L392" s="44">
        <v>1</v>
      </c>
      <c r="M392" s="157">
        <f t="shared" si="30"/>
        <v>20126150</v>
      </c>
      <c r="N392" s="15"/>
      <c r="O392" s="122">
        <f t="shared" si="31"/>
        <v>0</v>
      </c>
      <c r="P392" s="8"/>
    </row>
    <row r="393" spans="1:16" ht="80.45" customHeight="1" x14ac:dyDescent="0.25">
      <c r="A393" s="8">
        <v>24</v>
      </c>
      <c r="B393" s="64">
        <v>2060111492</v>
      </c>
      <c r="C393" s="66" t="s">
        <v>189</v>
      </c>
      <c r="D393" s="10" t="s">
        <v>247</v>
      </c>
      <c r="E393" s="84" t="s">
        <v>234</v>
      </c>
      <c r="F393" s="10" t="s">
        <v>247</v>
      </c>
      <c r="G393" s="10" t="s">
        <v>1</v>
      </c>
      <c r="H393" s="130"/>
      <c r="I393" s="156">
        <v>12099150</v>
      </c>
      <c r="J393" s="71">
        <v>1</v>
      </c>
      <c r="K393" s="47">
        <f t="shared" si="29"/>
        <v>12099150</v>
      </c>
      <c r="L393" s="8"/>
      <c r="M393" s="47">
        <f t="shared" si="30"/>
        <v>0</v>
      </c>
      <c r="N393" s="15"/>
      <c r="O393" s="122">
        <f t="shared" si="31"/>
        <v>0</v>
      </c>
      <c r="P393" s="8"/>
    </row>
    <row r="394" spans="1:16" ht="87" customHeight="1" x14ac:dyDescent="0.25">
      <c r="A394" s="8">
        <v>25</v>
      </c>
      <c r="B394" s="64">
        <v>2000100568</v>
      </c>
      <c r="C394" s="66" t="s">
        <v>190</v>
      </c>
      <c r="D394" s="10" t="s">
        <v>247</v>
      </c>
      <c r="E394" s="84" t="s">
        <v>234</v>
      </c>
      <c r="F394" s="10" t="s">
        <v>247</v>
      </c>
      <c r="G394" s="10" t="s">
        <v>1</v>
      </c>
      <c r="H394" s="130">
        <v>876.37959053942109</v>
      </c>
      <c r="I394" s="70">
        <f t="shared" ref="I394:I419" si="32">H394*26000</f>
        <v>22785869.354024947</v>
      </c>
      <c r="J394" s="71">
        <v>1</v>
      </c>
      <c r="K394" s="47">
        <f t="shared" si="29"/>
        <v>22785869.354024947</v>
      </c>
      <c r="L394" s="8"/>
      <c r="M394" s="47">
        <f t="shared" si="30"/>
        <v>0</v>
      </c>
      <c r="N394" s="15"/>
      <c r="O394" s="122">
        <f t="shared" si="31"/>
        <v>0</v>
      </c>
      <c r="P394" s="8"/>
    </row>
    <row r="395" spans="1:16" ht="76.5" x14ac:dyDescent="0.25">
      <c r="A395" s="8">
        <v>26</v>
      </c>
      <c r="B395" s="64">
        <v>2000100569</v>
      </c>
      <c r="C395" s="66" t="s">
        <v>191</v>
      </c>
      <c r="D395" s="10" t="s">
        <v>247</v>
      </c>
      <c r="E395" s="84" t="s">
        <v>230</v>
      </c>
      <c r="F395" s="10" t="s">
        <v>247</v>
      </c>
      <c r="G395" s="10" t="s">
        <v>1</v>
      </c>
      <c r="H395" s="130">
        <v>755.59720346483016</v>
      </c>
      <c r="I395" s="156">
        <f t="shared" si="32"/>
        <v>19645527.290085584</v>
      </c>
      <c r="J395" s="158">
        <v>1</v>
      </c>
      <c r="K395" s="157">
        <f t="shared" si="29"/>
        <v>19645527.290085584</v>
      </c>
      <c r="L395" s="44">
        <v>1</v>
      </c>
      <c r="M395" s="157">
        <f t="shared" si="30"/>
        <v>19645527.290085584</v>
      </c>
      <c r="N395" s="15"/>
      <c r="O395" s="122">
        <f t="shared" si="31"/>
        <v>0</v>
      </c>
      <c r="P395" s="8"/>
    </row>
    <row r="396" spans="1:16" ht="38.25" x14ac:dyDescent="0.25">
      <c r="A396" s="8">
        <v>27</v>
      </c>
      <c r="B396" s="64">
        <v>2020511484</v>
      </c>
      <c r="C396" s="66" t="s">
        <v>192</v>
      </c>
      <c r="D396" s="10" t="s">
        <v>247</v>
      </c>
      <c r="E396" s="84" t="s">
        <v>235</v>
      </c>
      <c r="F396" s="10" t="s">
        <v>247</v>
      </c>
      <c r="G396" s="10" t="s">
        <v>1</v>
      </c>
      <c r="H396" s="130">
        <v>30.03</v>
      </c>
      <c r="I396" s="70">
        <f t="shared" si="32"/>
        <v>780780</v>
      </c>
      <c r="J396" s="71">
        <v>3</v>
      </c>
      <c r="K396" s="47">
        <f t="shared" si="29"/>
        <v>2342340</v>
      </c>
      <c r="L396" s="8"/>
      <c r="M396" s="47">
        <f t="shared" si="30"/>
        <v>0</v>
      </c>
      <c r="N396" s="15"/>
      <c r="O396" s="122">
        <f t="shared" si="31"/>
        <v>0</v>
      </c>
      <c r="P396" s="8"/>
    </row>
    <row r="397" spans="1:16" ht="26.45" customHeight="1" x14ac:dyDescent="0.25">
      <c r="A397" s="8">
        <v>28</v>
      </c>
      <c r="B397" s="64">
        <v>2020511485</v>
      </c>
      <c r="C397" s="66" t="s">
        <v>194</v>
      </c>
      <c r="D397" s="10" t="s">
        <v>247</v>
      </c>
      <c r="E397" s="84" t="s">
        <v>235</v>
      </c>
      <c r="F397" s="10" t="s">
        <v>247</v>
      </c>
      <c r="G397" s="10" t="s">
        <v>1</v>
      </c>
      <c r="H397" s="130">
        <v>30.03</v>
      </c>
      <c r="I397" s="70">
        <f t="shared" si="32"/>
        <v>780780</v>
      </c>
      <c r="J397" s="71">
        <v>3</v>
      </c>
      <c r="K397" s="47">
        <f t="shared" si="29"/>
        <v>2342340</v>
      </c>
      <c r="L397" s="8"/>
      <c r="M397" s="47">
        <f t="shared" si="30"/>
        <v>0</v>
      </c>
      <c r="N397" s="15"/>
      <c r="O397" s="122">
        <f t="shared" si="31"/>
        <v>0</v>
      </c>
      <c r="P397" s="8"/>
    </row>
    <row r="398" spans="1:16" ht="26.45" customHeight="1" x14ac:dyDescent="0.25">
      <c r="A398" s="8">
        <v>29</v>
      </c>
      <c r="B398" s="64">
        <v>2020511486</v>
      </c>
      <c r="C398" s="66" t="s">
        <v>196</v>
      </c>
      <c r="D398" s="10" t="s">
        <v>247</v>
      </c>
      <c r="E398" s="84" t="s">
        <v>235</v>
      </c>
      <c r="F398" s="10" t="s">
        <v>247</v>
      </c>
      <c r="G398" s="10" t="s">
        <v>1</v>
      </c>
      <c r="H398" s="130">
        <v>30.03</v>
      </c>
      <c r="I398" s="70">
        <f t="shared" si="32"/>
        <v>780780</v>
      </c>
      <c r="J398" s="71">
        <v>3</v>
      </c>
      <c r="K398" s="47">
        <f t="shared" si="29"/>
        <v>2342340</v>
      </c>
      <c r="L398" s="8"/>
      <c r="M398" s="47">
        <f t="shared" si="30"/>
        <v>0</v>
      </c>
      <c r="N398" s="15"/>
      <c r="O398" s="122">
        <f t="shared" si="31"/>
        <v>0</v>
      </c>
      <c r="P398" s="8"/>
    </row>
    <row r="399" spans="1:16" ht="25.5" x14ac:dyDescent="0.25">
      <c r="A399" s="8">
        <v>30</v>
      </c>
      <c r="B399" s="64">
        <v>2021057724</v>
      </c>
      <c r="C399" s="66" t="s">
        <v>197</v>
      </c>
      <c r="D399" s="10" t="s">
        <v>247</v>
      </c>
      <c r="E399" s="84" t="s">
        <v>230</v>
      </c>
      <c r="F399" s="10" t="s">
        <v>247</v>
      </c>
      <c r="G399" s="10" t="s">
        <v>1</v>
      </c>
      <c r="H399" s="130">
        <v>240.24</v>
      </c>
      <c r="I399" s="70">
        <f t="shared" si="32"/>
        <v>6246240</v>
      </c>
      <c r="J399" s="71">
        <v>4</v>
      </c>
      <c r="K399" s="47">
        <f t="shared" si="29"/>
        <v>24984960</v>
      </c>
      <c r="L399" s="8"/>
      <c r="M399" s="47">
        <f t="shared" si="30"/>
        <v>0</v>
      </c>
      <c r="N399" s="15"/>
      <c r="O399" s="122">
        <f t="shared" si="31"/>
        <v>0</v>
      </c>
      <c r="P399" s="8"/>
    </row>
    <row r="400" spans="1:16" ht="43.7" customHeight="1" x14ac:dyDescent="0.25">
      <c r="A400" s="8">
        <v>31</v>
      </c>
      <c r="B400" s="64">
        <v>2021057726</v>
      </c>
      <c r="C400" s="66" t="s">
        <v>198</v>
      </c>
      <c r="D400" s="10" t="s">
        <v>247</v>
      </c>
      <c r="E400" s="84" t="s">
        <v>230</v>
      </c>
      <c r="F400" s="10" t="s">
        <v>247</v>
      </c>
      <c r="G400" s="10" t="s">
        <v>1</v>
      </c>
      <c r="H400" s="130">
        <v>240.24</v>
      </c>
      <c r="I400" s="70">
        <f t="shared" si="32"/>
        <v>6246240</v>
      </c>
      <c r="J400" s="71">
        <v>4</v>
      </c>
      <c r="K400" s="47">
        <f t="shared" si="29"/>
        <v>24984960</v>
      </c>
      <c r="L400" s="8"/>
      <c r="M400" s="47">
        <f t="shared" si="30"/>
        <v>0</v>
      </c>
      <c r="N400" s="15"/>
      <c r="O400" s="122">
        <f t="shared" si="31"/>
        <v>0</v>
      </c>
      <c r="P400" s="8"/>
    </row>
    <row r="401" spans="1:17" ht="76.5" x14ac:dyDescent="0.25">
      <c r="A401" s="8">
        <v>32</v>
      </c>
      <c r="B401" s="64">
        <v>2060111470</v>
      </c>
      <c r="C401" s="66" t="s">
        <v>199</v>
      </c>
      <c r="D401" s="10" t="s">
        <v>247</v>
      </c>
      <c r="E401" s="84" t="s">
        <v>233</v>
      </c>
      <c r="F401" s="10" t="s">
        <v>247</v>
      </c>
      <c r="G401" s="10" t="s">
        <v>1</v>
      </c>
      <c r="H401" s="130">
        <v>120.12</v>
      </c>
      <c r="I401" s="70">
        <f t="shared" si="32"/>
        <v>3123120</v>
      </c>
      <c r="J401" s="71">
        <v>2</v>
      </c>
      <c r="K401" s="47">
        <f t="shared" si="29"/>
        <v>6246240</v>
      </c>
      <c r="L401" s="8"/>
      <c r="M401" s="47">
        <f t="shared" si="30"/>
        <v>0</v>
      </c>
      <c r="N401" s="15"/>
      <c r="O401" s="122">
        <f t="shared" si="31"/>
        <v>0</v>
      </c>
      <c r="P401" s="8"/>
    </row>
    <row r="402" spans="1:17" ht="63.75" x14ac:dyDescent="0.25">
      <c r="A402" s="8">
        <v>33</v>
      </c>
      <c r="B402" s="64">
        <v>2020757611</v>
      </c>
      <c r="C402" s="66" t="s">
        <v>200</v>
      </c>
      <c r="D402" s="10" t="s">
        <v>651</v>
      </c>
      <c r="E402" s="84" t="s">
        <v>236</v>
      </c>
      <c r="F402" s="10" t="s">
        <v>248</v>
      </c>
      <c r="G402" s="10" t="s">
        <v>1</v>
      </c>
      <c r="H402" s="130">
        <v>1681.6799999999998</v>
      </c>
      <c r="I402" s="70">
        <f t="shared" si="32"/>
        <v>43723679.999999993</v>
      </c>
      <c r="J402" s="71">
        <v>6</v>
      </c>
      <c r="K402" s="47">
        <f t="shared" si="29"/>
        <v>262342079.99999994</v>
      </c>
      <c r="L402" s="8"/>
      <c r="M402" s="47">
        <f t="shared" si="30"/>
        <v>0</v>
      </c>
      <c r="N402" s="15"/>
      <c r="O402" s="122">
        <f t="shared" si="31"/>
        <v>0</v>
      </c>
      <c r="P402" s="8"/>
    </row>
    <row r="403" spans="1:17" ht="63.75" x14ac:dyDescent="0.25">
      <c r="A403" s="8">
        <v>34</v>
      </c>
      <c r="B403" s="64">
        <v>2020657649</v>
      </c>
      <c r="C403" s="66" t="s">
        <v>201</v>
      </c>
      <c r="D403" s="10" t="s">
        <v>247</v>
      </c>
      <c r="E403" s="84" t="s">
        <v>230</v>
      </c>
      <c r="F403" s="10" t="s">
        <v>249</v>
      </c>
      <c r="G403" s="10" t="s">
        <v>10</v>
      </c>
      <c r="H403" s="130">
        <v>14414.4</v>
      </c>
      <c r="I403" s="70">
        <f t="shared" si="32"/>
        <v>374774400</v>
      </c>
      <c r="J403" s="10">
        <v>2</v>
      </c>
      <c r="K403" s="47">
        <f t="shared" si="29"/>
        <v>749548800</v>
      </c>
      <c r="L403" s="8"/>
      <c r="M403" s="47">
        <f t="shared" si="30"/>
        <v>0</v>
      </c>
      <c r="N403" s="15"/>
      <c r="O403" s="122">
        <f t="shared" si="31"/>
        <v>0</v>
      </c>
      <c r="P403" s="8"/>
    </row>
    <row r="404" spans="1:17" ht="89.25" x14ac:dyDescent="0.25">
      <c r="A404" s="8">
        <v>35</v>
      </c>
      <c r="B404" s="64">
        <v>2020657652</v>
      </c>
      <c r="C404" s="66" t="s">
        <v>202</v>
      </c>
      <c r="D404" s="10" t="s">
        <v>652</v>
      </c>
      <c r="E404" s="84" t="s">
        <v>230</v>
      </c>
      <c r="F404" s="10" t="s">
        <v>249</v>
      </c>
      <c r="G404" s="10" t="s">
        <v>10</v>
      </c>
      <c r="H404" s="130">
        <v>14414.4</v>
      </c>
      <c r="I404" s="156">
        <f t="shared" si="32"/>
        <v>374774400</v>
      </c>
      <c r="J404" s="43">
        <v>1</v>
      </c>
      <c r="K404" s="157">
        <f t="shared" si="29"/>
        <v>374774400</v>
      </c>
      <c r="L404" s="44">
        <v>1</v>
      </c>
      <c r="M404" s="47">
        <f t="shared" si="30"/>
        <v>374774400</v>
      </c>
      <c r="N404" s="15"/>
      <c r="O404" s="122">
        <f t="shared" si="31"/>
        <v>0</v>
      </c>
      <c r="P404" s="8"/>
    </row>
    <row r="405" spans="1:17" ht="51" x14ac:dyDescent="0.25">
      <c r="A405" s="8">
        <v>36</v>
      </c>
      <c r="B405" s="64">
        <v>2021058084</v>
      </c>
      <c r="C405" s="66" t="s">
        <v>203</v>
      </c>
      <c r="D405" s="10" t="s">
        <v>653</v>
      </c>
      <c r="E405" s="84" t="s">
        <v>230</v>
      </c>
      <c r="F405" s="10" t="s">
        <v>250</v>
      </c>
      <c r="G405" s="10" t="s">
        <v>10</v>
      </c>
      <c r="H405" s="130">
        <v>326.72640000000001</v>
      </c>
      <c r="I405" s="70">
        <f t="shared" si="32"/>
        <v>8494886.4000000004</v>
      </c>
      <c r="J405" s="10">
        <v>1</v>
      </c>
      <c r="K405" s="47">
        <f t="shared" si="29"/>
        <v>8494886.4000000004</v>
      </c>
      <c r="L405" s="8"/>
      <c r="M405" s="47">
        <f t="shared" si="30"/>
        <v>0</v>
      </c>
      <c r="N405" s="15"/>
      <c r="O405" s="122">
        <f t="shared" si="31"/>
        <v>0</v>
      </c>
      <c r="P405" s="8"/>
    </row>
    <row r="406" spans="1:17" ht="38.25" x14ac:dyDescent="0.25">
      <c r="A406" s="8">
        <v>37</v>
      </c>
      <c r="B406" s="64">
        <v>2021058085</v>
      </c>
      <c r="C406" s="66" t="s">
        <v>204</v>
      </c>
      <c r="D406" s="10" t="s">
        <v>654</v>
      </c>
      <c r="E406" s="84" t="s">
        <v>230</v>
      </c>
      <c r="F406" s="10" t="s">
        <v>250</v>
      </c>
      <c r="G406" s="10" t="s">
        <v>10</v>
      </c>
      <c r="H406" s="130">
        <v>144.14400000000001</v>
      </c>
      <c r="I406" s="70">
        <f t="shared" si="32"/>
        <v>3747744</v>
      </c>
      <c r="J406" s="10">
        <v>1</v>
      </c>
      <c r="K406" s="47">
        <f t="shared" si="29"/>
        <v>3747744</v>
      </c>
      <c r="L406" s="8"/>
      <c r="M406" s="47">
        <f t="shared" si="30"/>
        <v>0</v>
      </c>
      <c r="N406" s="15"/>
      <c r="O406" s="122">
        <f t="shared" si="31"/>
        <v>0</v>
      </c>
      <c r="P406" s="8"/>
    </row>
    <row r="407" spans="1:17" ht="51" x14ac:dyDescent="0.25">
      <c r="A407" s="8">
        <v>38</v>
      </c>
      <c r="B407" s="64">
        <v>2020957737</v>
      </c>
      <c r="C407" s="66" t="s">
        <v>205</v>
      </c>
      <c r="D407" s="10" t="s">
        <v>624</v>
      </c>
      <c r="E407" s="84" t="s">
        <v>237</v>
      </c>
      <c r="F407" s="10" t="s">
        <v>251</v>
      </c>
      <c r="G407" s="10" t="s">
        <v>3</v>
      </c>
      <c r="H407" s="130">
        <v>1681.6799999999998</v>
      </c>
      <c r="I407" s="70">
        <f t="shared" si="32"/>
        <v>43723679.999999993</v>
      </c>
      <c r="J407" s="10"/>
      <c r="K407" s="47">
        <f t="shared" si="29"/>
        <v>0</v>
      </c>
      <c r="L407" s="8">
        <v>2</v>
      </c>
      <c r="M407" s="47">
        <f t="shared" si="30"/>
        <v>87447359.999999985</v>
      </c>
      <c r="N407" s="15"/>
      <c r="O407" s="122">
        <f t="shared" si="31"/>
        <v>0</v>
      </c>
      <c r="P407" s="150" t="s">
        <v>963</v>
      </c>
      <c r="Q407" s="3">
        <v>2</v>
      </c>
    </row>
    <row r="408" spans="1:17" ht="63.75" x14ac:dyDescent="0.25">
      <c r="A408" s="8">
        <v>39</v>
      </c>
      <c r="B408" s="64">
        <v>2060120015</v>
      </c>
      <c r="C408" s="66" t="s">
        <v>206</v>
      </c>
      <c r="D408" s="10" t="s">
        <v>625</v>
      </c>
      <c r="E408" s="84" t="s">
        <v>228</v>
      </c>
      <c r="F408" s="10" t="s">
        <v>251</v>
      </c>
      <c r="G408" s="10" t="s">
        <v>3</v>
      </c>
      <c r="H408" s="130">
        <v>1681.6799999999998</v>
      </c>
      <c r="I408" s="70">
        <f t="shared" si="32"/>
        <v>43723679.999999993</v>
      </c>
      <c r="J408" s="10">
        <v>3</v>
      </c>
      <c r="K408" s="47">
        <f t="shared" si="29"/>
        <v>131171039.99999997</v>
      </c>
      <c r="L408" s="8"/>
      <c r="M408" s="47">
        <f t="shared" si="30"/>
        <v>0</v>
      </c>
      <c r="N408" s="15"/>
      <c r="O408" s="122">
        <f t="shared" si="31"/>
        <v>0</v>
      </c>
      <c r="P408" s="8"/>
    </row>
    <row r="409" spans="1:17" ht="63.75" x14ac:dyDescent="0.25">
      <c r="A409" s="8">
        <v>40</v>
      </c>
      <c r="B409" s="64">
        <v>2021100071</v>
      </c>
      <c r="C409" s="66" t="s">
        <v>207</v>
      </c>
      <c r="D409" s="10" t="s">
        <v>626</v>
      </c>
      <c r="E409" s="84" t="s">
        <v>228</v>
      </c>
      <c r="F409" s="10" t="s">
        <v>252</v>
      </c>
      <c r="G409" s="10" t="s">
        <v>1</v>
      </c>
      <c r="H409" s="130">
        <v>1681.6799999999998</v>
      </c>
      <c r="I409" s="70">
        <f t="shared" si="32"/>
        <v>43723679.999999993</v>
      </c>
      <c r="J409" s="10"/>
      <c r="K409" s="47">
        <f t="shared" si="29"/>
        <v>0</v>
      </c>
      <c r="L409" s="8">
        <v>3</v>
      </c>
      <c r="M409" s="47">
        <f t="shared" si="30"/>
        <v>131171039.99999997</v>
      </c>
      <c r="N409" s="15"/>
      <c r="O409" s="122">
        <f t="shared" si="31"/>
        <v>0</v>
      </c>
      <c r="P409" s="150" t="s">
        <v>963</v>
      </c>
      <c r="Q409" s="3">
        <v>3</v>
      </c>
    </row>
    <row r="410" spans="1:17" ht="51" x14ac:dyDescent="0.25">
      <c r="A410" s="8">
        <v>41</v>
      </c>
      <c r="B410" s="64">
        <v>2000100623</v>
      </c>
      <c r="C410" s="66" t="s">
        <v>208</v>
      </c>
      <c r="D410" s="10" t="s">
        <v>627</v>
      </c>
      <c r="E410" s="84" t="s">
        <v>230</v>
      </c>
      <c r="F410" s="10" t="s">
        <v>128</v>
      </c>
      <c r="G410" s="10" t="s">
        <v>1</v>
      </c>
      <c r="H410" s="130">
        <v>2402.4</v>
      </c>
      <c r="I410" s="70">
        <f t="shared" si="32"/>
        <v>62462400</v>
      </c>
      <c r="J410" s="10">
        <v>1</v>
      </c>
      <c r="K410" s="47">
        <f t="shared" si="29"/>
        <v>62462400</v>
      </c>
      <c r="L410" s="8"/>
      <c r="M410" s="47">
        <f t="shared" si="30"/>
        <v>0</v>
      </c>
      <c r="N410" s="15"/>
      <c r="O410" s="122">
        <f t="shared" si="31"/>
        <v>0</v>
      </c>
      <c r="P410" s="8"/>
    </row>
    <row r="411" spans="1:17" ht="51" x14ac:dyDescent="0.25">
      <c r="A411" s="8">
        <v>42</v>
      </c>
      <c r="B411" s="64">
        <v>2060120014</v>
      </c>
      <c r="C411" s="66" t="s">
        <v>209</v>
      </c>
      <c r="D411" s="10" t="s">
        <v>628</v>
      </c>
      <c r="E411" s="84" t="s">
        <v>224</v>
      </c>
      <c r="F411" s="10" t="s">
        <v>253</v>
      </c>
      <c r="G411" s="10" t="s">
        <v>3</v>
      </c>
      <c r="H411" s="130">
        <v>1681.6799999999998</v>
      </c>
      <c r="I411" s="70">
        <f t="shared" si="32"/>
        <v>43723679.999999993</v>
      </c>
      <c r="J411" s="10">
        <v>1</v>
      </c>
      <c r="K411" s="47">
        <f t="shared" si="29"/>
        <v>43723679.999999993</v>
      </c>
      <c r="L411" s="8"/>
      <c r="M411" s="47">
        <f t="shared" si="30"/>
        <v>0</v>
      </c>
      <c r="N411" s="15"/>
      <c r="O411" s="122">
        <f t="shared" si="31"/>
        <v>0</v>
      </c>
      <c r="P411" s="8"/>
    </row>
    <row r="412" spans="1:17" ht="51" x14ac:dyDescent="0.25">
      <c r="A412" s="8">
        <v>43</v>
      </c>
      <c r="B412" s="64">
        <v>2020657655</v>
      </c>
      <c r="C412" s="66" t="s">
        <v>210</v>
      </c>
      <c r="D412" s="10" t="s">
        <v>247</v>
      </c>
      <c r="E412" s="84" t="s">
        <v>230</v>
      </c>
      <c r="F412" s="10" t="s">
        <v>254</v>
      </c>
      <c r="G412" s="10" t="s">
        <v>10</v>
      </c>
      <c r="H412" s="130">
        <v>14414.4</v>
      </c>
      <c r="I412" s="70">
        <f t="shared" si="32"/>
        <v>374774400</v>
      </c>
      <c r="J412" s="8"/>
      <c r="K412" s="47">
        <f t="shared" si="29"/>
        <v>0</v>
      </c>
      <c r="L412" s="8">
        <v>1</v>
      </c>
      <c r="M412" s="47">
        <f t="shared" si="30"/>
        <v>374774400</v>
      </c>
      <c r="N412" s="15">
        <v>1</v>
      </c>
      <c r="O412" s="122">
        <f t="shared" si="31"/>
        <v>374774400</v>
      </c>
      <c r="P412" s="150" t="s">
        <v>963</v>
      </c>
      <c r="Q412" s="3">
        <v>1</v>
      </c>
    </row>
    <row r="413" spans="1:17" ht="38.25" x14ac:dyDescent="0.25">
      <c r="A413" s="8">
        <v>44</v>
      </c>
      <c r="B413" s="64">
        <v>2020657656</v>
      </c>
      <c r="C413" s="66" t="s">
        <v>211</v>
      </c>
      <c r="D413" s="10" t="s">
        <v>247</v>
      </c>
      <c r="E413" s="84" t="s">
        <v>230</v>
      </c>
      <c r="F413" s="10" t="s">
        <v>254</v>
      </c>
      <c r="G413" s="10" t="s">
        <v>10</v>
      </c>
      <c r="H413" s="130">
        <v>14414.4</v>
      </c>
      <c r="I413" s="70">
        <f t="shared" si="32"/>
        <v>374774400</v>
      </c>
      <c r="J413" s="8"/>
      <c r="K413" s="47">
        <f t="shared" si="29"/>
        <v>0</v>
      </c>
      <c r="L413" s="8">
        <v>1</v>
      </c>
      <c r="M413" s="47">
        <f t="shared" si="30"/>
        <v>374774400</v>
      </c>
      <c r="N413" s="15">
        <v>1</v>
      </c>
      <c r="O413" s="122">
        <f t="shared" si="31"/>
        <v>374774400</v>
      </c>
      <c r="P413" s="150" t="s">
        <v>963</v>
      </c>
      <c r="Q413" s="3">
        <v>1</v>
      </c>
    </row>
    <row r="414" spans="1:17" ht="38.25" x14ac:dyDescent="0.25">
      <c r="A414" s="8">
        <v>45</v>
      </c>
      <c r="B414" s="64">
        <v>2020657658</v>
      </c>
      <c r="C414" s="66" t="s">
        <v>212</v>
      </c>
      <c r="D414" s="10" t="s">
        <v>247</v>
      </c>
      <c r="E414" s="84" t="s">
        <v>230</v>
      </c>
      <c r="F414" s="10" t="s">
        <v>254</v>
      </c>
      <c r="G414" s="10" t="s">
        <v>10</v>
      </c>
      <c r="H414" s="130">
        <v>14414.4</v>
      </c>
      <c r="I414" s="70">
        <f t="shared" si="32"/>
        <v>374774400</v>
      </c>
      <c r="J414" s="8"/>
      <c r="K414" s="47">
        <f t="shared" si="29"/>
        <v>0</v>
      </c>
      <c r="L414" s="8">
        <v>1</v>
      </c>
      <c r="M414" s="47">
        <f t="shared" si="30"/>
        <v>374774400</v>
      </c>
      <c r="N414" s="15">
        <v>1</v>
      </c>
      <c r="O414" s="122">
        <f t="shared" si="31"/>
        <v>374774400</v>
      </c>
      <c r="P414" s="150" t="s">
        <v>963</v>
      </c>
      <c r="Q414" s="3">
        <v>1</v>
      </c>
    </row>
    <row r="415" spans="1:17" ht="63.75" x14ac:dyDescent="0.25">
      <c r="A415" s="8">
        <v>46</v>
      </c>
      <c r="B415" s="64">
        <v>2020657897</v>
      </c>
      <c r="C415" s="66" t="s">
        <v>213</v>
      </c>
      <c r="D415" s="8" t="s">
        <v>623</v>
      </c>
      <c r="E415" s="84" t="s">
        <v>229</v>
      </c>
      <c r="F415" s="10" t="s">
        <v>254</v>
      </c>
      <c r="G415" s="10" t="s">
        <v>3</v>
      </c>
      <c r="H415" s="130">
        <v>1681.6799999999998</v>
      </c>
      <c r="I415" s="70">
        <f t="shared" si="32"/>
        <v>43723679.999999993</v>
      </c>
      <c r="J415" s="10">
        <v>1</v>
      </c>
      <c r="K415" s="47">
        <f t="shared" si="29"/>
        <v>43723679.999999993</v>
      </c>
      <c r="L415" s="8"/>
      <c r="M415" s="47">
        <f t="shared" si="30"/>
        <v>0</v>
      </c>
      <c r="N415" s="15"/>
      <c r="O415" s="122">
        <f t="shared" si="31"/>
        <v>0</v>
      </c>
      <c r="P415" s="8"/>
    </row>
    <row r="416" spans="1:17" ht="63.75" x14ac:dyDescent="0.25">
      <c r="A416" s="8">
        <v>47</v>
      </c>
      <c r="B416" s="64">
        <v>2021100070</v>
      </c>
      <c r="C416" s="66" t="s">
        <v>214</v>
      </c>
      <c r="D416" s="8" t="s">
        <v>622</v>
      </c>
      <c r="E416" s="84" t="s">
        <v>228</v>
      </c>
      <c r="F416" s="10" t="s">
        <v>255</v>
      </c>
      <c r="G416" s="10" t="s">
        <v>1</v>
      </c>
      <c r="H416" s="130">
        <v>1681.6799999999998</v>
      </c>
      <c r="I416" s="70">
        <f t="shared" si="32"/>
        <v>43723679.999999993</v>
      </c>
      <c r="J416" s="10">
        <v>2</v>
      </c>
      <c r="K416" s="47">
        <f t="shared" si="29"/>
        <v>87447359.999999985</v>
      </c>
      <c r="L416" s="8"/>
      <c r="M416" s="47">
        <f t="shared" si="30"/>
        <v>0</v>
      </c>
      <c r="N416" s="15"/>
      <c r="O416" s="122">
        <f t="shared" si="31"/>
        <v>0</v>
      </c>
      <c r="P416" s="8"/>
    </row>
    <row r="417" spans="1:16" ht="382.5" x14ac:dyDescent="0.25">
      <c r="A417" s="8">
        <v>48</v>
      </c>
      <c r="B417" s="64">
        <v>2020600810</v>
      </c>
      <c r="C417" s="66" t="s">
        <v>216</v>
      </c>
      <c r="D417" s="10"/>
      <c r="E417" s="84" t="s">
        <v>238</v>
      </c>
      <c r="F417" s="69" t="s">
        <v>256</v>
      </c>
      <c r="G417" s="10" t="s">
        <v>1</v>
      </c>
      <c r="H417" s="130">
        <v>170.39</v>
      </c>
      <c r="I417" s="70">
        <f t="shared" si="32"/>
        <v>4430140</v>
      </c>
      <c r="J417" s="10">
        <v>35</v>
      </c>
      <c r="K417" s="47">
        <f t="shared" si="29"/>
        <v>155054900</v>
      </c>
      <c r="L417" s="8"/>
      <c r="M417" s="47">
        <f t="shared" si="30"/>
        <v>0</v>
      </c>
      <c r="N417" s="15"/>
      <c r="O417" s="122">
        <f t="shared" si="31"/>
        <v>0</v>
      </c>
      <c r="P417" s="21" t="s">
        <v>844</v>
      </c>
    </row>
    <row r="418" spans="1:16" ht="382.5" x14ac:dyDescent="0.25">
      <c r="A418" s="8">
        <v>49</v>
      </c>
      <c r="B418" s="64">
        <v>2020555799</v>
      </c>
      <c r="C418" s="66" t="s">
        <v>218</v>
      </c>
      <c r="D418" s="10">
        <v>114783</v>
      </c>
      <c r="E418" s="84" t="s">
        <v>238</v>
      </c>
      <c r="F418" s="69" t="s">
        <v>256</v>
      </c>
      <c r="G418" s="10" t="s">
        <v>1</v>
      </c>
      <c r="H418" s="134">
        <v>588.23529411764707</v>
      </c>
      <c r="I418" s="70">
        <f t="shared" si="32"/>
        <v>15294117.647058824</v>
      </c>
      <c r="J418" s="69">
        <v>5</v>
      </c>
      <c r="K418" s="47">
        <f t="shared" si="29"/>
        <v>76470588.235294119</v>
      </c>
      <c r="L418" s="8">
        <v>5</v>
      </c>
      <c r="M418" s="47">
        <f t="shared" si="30"/>
        <v>76470588.235294119</v>
      </c>
      <c r="N418" s="15"/>
      <c r="O418" s="122">
        <f t="shared" si="31"/>
        <v>0</v>
      </c>
      <c r="P418" s="8" t="s">
        <v>831</v>
      </c>
    </row>
    <row r="419" spans="1:16" ht="382.5" x14ac:dyDescent="0.25">
      <c r="A419" s="8">
        <v>50</v>
      </c>
      <c r="B419" s="64">
        <v>2020555800</v>
      </c>
      <c r="C419" s="66" t="s">
        <v>220</v>
      </c>
      <c r="D419" s="10">
        <v>139764</v>
      </c>
      <c r="E419" s="84" t="s">
        <v>238</v>
      </c>
      <c r="F419" s="69" t="s">
        <v>256</v>
      </c>
      <c r="G419" s="10" t="s">
        <v>1</v>
      </c>
      <c r="H419" s="134">
        <v>588.23529411764707</v>
      </c>
      <c r="I419" s="70">
        <f t="shared" si="32"/>
        <v>15294117.647058824</v>
      </c>
      <c r="J419" s="69">
        <v>5</v>
      </c>
      <c r="K419" s="47">
        <f t="shared" si="29"/>
        <v>76470588.235294119</v>
      </c>
      <c r="L419" s="8">
        <v>5</v>
      </c>
      <c r="M419" s="47">
        <f t="shared" si="30"/>
        <v>76470588.235294119</v>
      </c>
      <c r="N419" s="15"/>
      <c r="O419" s="122">
        <f t="shared" si="31"/>
        <v>0</v>
      </c>
      <c r="P419" s="8" t="s">
        <v>831</v>
      </c>
    </row>
    <row r="420" spans="1:16" ht="89.25" x14ac:dyDescent="0.25">
      <c r="A420" s="44">
        <v>51</v>
      </c>
      <c r="B420" s="8">
        <v>2020657651</v>
      </c>
      <c r="C420" s="21" t="s">
        <v>964</v>
      </c>
      <c r="D420" s="10" t="s">
        <v>965</v>
      </c>
      <c r="E420" s="10" t="s">
        <v>966</v>
      </c>
      <c r="F420" s="10" t="s">
        <v>967</v>
      </c>
      <c r="G420" s="10" t="s">
        <v>10</v>
      </c>
      <c r="H420" s="151"/>
      <c r="I420" s="130"/>
      <c r="J420" s="8"/>
      <c r="K420" s="152"/>
      <c r="L420" s="130">
        <v>1</v>
      </c>
      <c r="M420" s="152"/>
      <c r="N420" s="8"/>
      <c r="O420" s="152"/>
      <c r="P420" s="8"/>
    </row>
    <row r="421" spans="1:16" ht="25.5" x14ac:dyDescent="0.25">
      <c r="A421" s="8">
        <v>52</v>
      </c>
      <c r="B421" s="8">
        <v>2020757824</v>
      </c>
      <c r="C421" s="21" t="s">
        <v>968</v>
      </c>
      <c r="D421" s="10" t="s">
        <v>969</v>
      </c>
      <c r="E421" s="10" t="s">
        <v>970</v>
      </c>
      <c r="F421" s="10" t="s">
        <v>239</v>
      </c>
      <c r="G421" s="10" t="s">
        <v>3</v>
      </c>
      <c r="H421" s="151"/>
      <c r="I421" s="130"/>
      <c r="J421" s="8"/>
      <c r="K421" s="153"/>
      <c r="L421" s="153">
        <v>1</v>
      </c>
      <c r="M421" s="153"/>
      <c r="N421" s="153"/>
      <c r="O421" s="153"/>
      <c r="P421" s="8"/>
    </row>
    <row r="422" spans="1:16" ht="25.5" x14ac:dyDescent="0.25">
      <c r="A422" s="16">
        <v>53</v>
      </c>
      <c r="B422" s="16">
        <v>2020757825</v>
      </c>
      <c r="C422" s="21" t="s">
        <v>971</v>
      </c>
      <c r="D422" s="23" t="s">
        <v>972</v>
      </c>
      <c r="E422" s="10" t="s">
        <v>970</v>
      </c>
      <c r="F422" s="23" t="s">
        <v>248</v>
      </c>
      <c r="G422" s="10" t="s">
        <v>3</v>
      </c>
      <c r="H422" s="45"/>
      <c r="I422" s="45"/>
      <c r="J422" s="16"/>
      <c r="K422" s="45"/>
      <c r="L422" s="45">
        <v>1</v>
      </c>
      <c r="M422" s="45"/>
      <c r="N422" s="16"/>
      <c r="O422" s="16"/>
      <c r="P422" s="16"/>
    </row>
    <row r="423" spans="1:16" ht="25.5" x14ac:dyDescent="0.25">
      <c r="A423" s="8">
        <v>54</v>
      </c>
      <c r="B423" s="16">
        <v>2020757826</v>
      </c>
      <c r="C423" s="21" t="s">
        <v>973</v>
      </c>
      <c r="D423" s="23" t="s">
        <v>974</v>
      </c>
      <c r="E423" s="10" t="s">
        <v>970</v>
      </c>
      <c r="F423" s="23" t="s">
        <v>248</v>
      </c>
      <c r="G423" s="10" t="s">
        <v>3</v>
      </c>
      <c r="H423" s="45"/>
      <c r="I423" s="45"/>
      <c r="J423" s="16"/>
      <c r="K423" s="45"/>
      <c r="L423" s="45">
        <v>1</v>
      </c>
      <c r="M423" s="45"/>
      <c r="N423" s="16"/>
      <c r="O423" s="16"/>
      <c r="P423" s="16"/>
    </row>
    <row r="424" spans="1:16" ht="25.5" x14ac:dyDescent="0.25">
      <c r="A424" s="16">
        <v>55</v>
      </c>
      <c r="B424" s="16">
        <v>2021057723</v>
      </c>
      <c r="C424" s="21" t="s">
        <v>975</v>
      </c>
      <c r="D424" s="23">
        <v>700403004</v>
      </c>
      <c r="E424" s="10" t="s">
        <v>976</v>
      </c>
      <c r="F424" s="23" t="s">
        <v>243</v>
      </c>
      <c r="G424" s="10" t="s">
        <v>1</v>
      </c>
      <c r="H424" s="45"/>
      <c r="I424" s="45"/>
      <c r="J424" s="16"/>
      <c r="K424" s="45"/>
      <c r="L424" s="45">
        <v>1</v>
      </c>
      <c r="M424" s="45"/>
      <c r="N424" s="16"/>
      <c r="O424" s="16"/>
      <c r="P424" s="16"/>
    </row>
    <row r="425" spans="1:16" ht="25.5" x14ac:dyDescent="0.25">
      <c r="A425" s="8">
        <v>56</v>
      </c>
      <c r="B425" s="16">
        <v>2020657894</v>
      </c>
      <c r="C425" s="21" t="s">
        <v>977</v>
      </c>
      <c r="D425" s="23" t="s">
        <v>978</v>
      </c>
      <c r="E425" s="10" t="s">
        <v>970</v>
      </c>
      <c r="F425" s="23" t="s">
        <v>979</v>
      </c>
      <c r="G425" s="10" t="s">
        <v>3</v>
      </c>
      <c r="H425" s="45"/>
      <c r="I425" s="45"/>
      <c r="J425" s="16"/>
      <c r="K425" s="45"/>
      <c r="L425" s="45">
        <v>3</v>
      </c>
      <c r="M425" s="45"/>
      <c r="N425" s="16"/>
      <c r="O425" s="16"/>
      <c r="P425" s="16"/>
    </row>
    <row r="426" spans="1:16" ht="25.5" x14ac:dyDescent="0.25">
      <c r="A426" s="16">
        <v>57</v>
      </c>
      <c r="B426" s="16">
        <v>2020657895</v>
      </c>
      <c r="C426" s="21" t="s">
        <v>980</v>
      </c>
      <c r="D426" s="52" t="s">
        <v>981</v>
      </c>
      <c r="E426" s="10" t="s">
        <v>970</v>
      </c>
      <c r="F426" s="23" t="s">
        <v>982</v>
      </c>
      <c r="G426" s="10" t="s">
        <v>3</v>
      </c>
      <c r="H426" s="45"/>
      <c r="I426" s="45"/>
      <c r="J426" s="16"/>
      <c r="K426" s="45"/>
      <c r="L426" s="45">
        <v>3</v>
      </c>
      <c r="M426" s="45"/>
      <c r="N426" s="16"/>
      <c r="O426" s="16"/>
      <c r="P426" s="16"/>
    </row>
    <row r="427" spans="1:16" ht="76.5" x14ac:dyDescent="0.25">
      <c r="A427" s="8">
        <v>58</v>
      </c>
      <c r="B427" s="16">
        <v>2020611481</v>
      </c>
      <c r="C427" s="21" t="s">
        <v>983</v>
      </c>
      <c r="D427" s="23" t="s">
        <v>984</v>
      </c>
      <c r="E427" s="10" t="s">
        <v>985</v>
      </c>
      <c r="F427" s="23" t="s">
        <v>986</v>
      </c>
      <c r="G427" s="10" t="s">
        <v>1</v>
      </c>
      <c r="H427" s="45"/>
      <c r="I427" s="45"/>
      <c r="J427" s="16"/>
      <c r="K427" s="45"/>
      <c r="L427" s="45">
        <v>3</v>
      </c>
      <c r="M427" s="45"/>
      <c r="N427" s="16"/>
      <c r="O427" s="16"/>
      <c r="P427" s="16"/>
    </row>
    <row r="428" spans="1:16" ht="76.5" x14ac:dyDescent="0.25">
      <c r="A428" s="16">
        <v>59</v>
      </c>
      <c r="B428" s="16">
        <v>2020611482</v>
      </c>
      <c r="C428" s="21" t="s">
        <v>987</v>
      </c>
      <c r="D428" s="23" t="s">
        <v>988</v>
      </c>
      <c r="E428" s="10" t="s">
        <v>985</v>
      </c>
      <c r="F428" s="23" t="s">
        <v>986</v>
      </c>
      <c r="G428" s="10" t="s">
        <v>1</v>
      </c>
      <c r="H428" s="45"/>
      <c r="I428" s="45"/>
      <c r="J428" s="16"/>
      <c r="K428" s="45"/>
      <c r="L428" s="45">
        <v>3</v>
      </c>
      <c r="M428" s="45"/>
      <c r="N428" s="16"/>
      <c r="O428" s="16"/>
      <c r="P428" s="16"/>
    </row>
    <row r="429" spans="1:16" ht="76.5" x14ac:dyDescent="0.25">
      <c r="A429" s="8">
        <v>60</v>
      </c>
      <c r="B429" s="16">
        <v>2020611483</v>
      </c>
      <c r="C429" s="21" t="s">
        <v>989</v>
      </c>
      <c r="D429" s="23" t="s">
        <v>990</v>
      </c>
      <c r="E429" s="10" t="s">
        <v>985</v>
      </c>
      <c r="F429" s="23" t="s">
        <v>986</v>
      </c>
      <c r="G429" s="10" t="s">
        <v>1</v>
      </c>
      <c r="H429" s="45"/>
      <c r="I429" s="45"/>
      <c r="J429" s="16"/>
      <c r="K429" s="45"/>
      <c r="L429" s="45">
        <v>3</v>
      </c>
      <c r="M429" s="45"/>
      <c r="N429" s="16"/>
      <c r="O429" s="16"/>
      <c r="P429" s="16"/>
    </row>
    <row r="430" spans="1:16" ht="25.5" x14ac:dyDescent="0.25">
      <c r="A430" s="16">
        <v>61</v>
      </c>
      <c r="B430" s="16">
        <v>2020657896</v>
      </c>
      <c r="C430" s="21" t="s">
        <v>991</v>
      </c>
      <c r="D430" s="23" t="s">
        <v>992</v>
      </c>
      <c r="E430" s="10" t="s">
        <v>229</v>
      </c>
      <c r="F430" s="23" t="s">
        <v>986</v>
      </c>
      <c r="G430" s="10" t="s">
        <v>3</v>
      </c>
      <c r="H430" s="45"/>
      <c r="I430" s="45"/>
      <c r="J430" s="16"/>
      <c r="K430" s="45"/>
      <c r="L430" s="45">
        <v>3</v>
      </c>
      <c r="M430" s="45"/>
      <c r="N430" s="16"/>
      <c r="O430" s="16"/>
      <c r="P430" s="16"/>
    </row>
    <row r="431" spans="1:16" ht="114.75" x14ac:dyDescent="0.25">
      <c r="A431" s="8">
        <v>62</v>
      </c>
      <c r="B431" s="16">
        <v>2020657692</v>
      </c>
      <c r="C431" s="21" t="s">
        <v>993</v>
      </c>
      <c r="D431" s="23" t="s">
        <v>994</v>
      </c>
      <c r="E431" s="10" t="s">
        <v>995</v>
      </c>
      <c r="F431" s="23" t="s">
        <v>986</v>
      </c>
      <c r="G431" s="10" t="s">
        <v>1</v>
      </c>
      <c r="H431" s="45"/>
      <c r="I431" s="45"/>
      <c r="J431" s="16"/>
      <c r="K431" s="45"/>
      <c r="L431" s="45">
        <v>3</v>
      </c>
      <c r="M431" s="45"/>
      <c r="N431" s="16"/>
      <c r="O431" s="16"/>
      <c r="P431" s="16"/>
    </row>
    <row r="432" spans="1:16" ht="25.5" x14ac:dyDescent="0.25">
      <c r="A432" s="16">
        <v>63</v>
      </c>
      <c r="B432" s="16">
        <v>2020657634</v>
      </c>
      <c r="C432" s="21" t="s">
        <v>996</v>
      </c>
      <c r="D432" s="23">
        <v>68264251</v>
      </c>
      <c r="E432" s="10" t="s">
        <v>970</v>
      </c>
      <c r="F432" s="23" t="s">
        <v>239</v>
      </c>
      <c r="G432" s="10" t="s">
        <v>1</v>
      </c>
      <c r="H432" s="45"/>
      <c r="I432" s="45"/>
      <c r="J432" s="16">
        <v>2</v>
      </c>
      <c r="K432" s="45"/>
      <c r="L432" s="45">
        <v>3</v>
      </c>
      <c r="M432" s="45"/>
      <c r="N432" s="16"/>
      <c r="O432" s="16"/>
      <c r="P432" s="16"/>
    </row>
    <row r="433" spans="1:16" ht="51" x14ac:dyDescent="0.25">
      <c r="A433" s="8">
        <v>64</v>
      </c>
      <c r="B433" s="23">
        <v>2020907038</v>
      </c>
      <c r="C433" s="21" t="s">
        <v>997</v>
      </c>
      <c r="D433" s="23" t="s">
        <v>998</v>
      </c>
      <c r="E433" s="10" t="s">
        <v>999</v>
      </c>
      <c r="F433" s="23" t="s">
        <v>776</v>
      </c>
      <c r="G433" s="10" t="s">
        <v>1</v>
      </c>
      <c r="H433" s="45"/>
      <c r="I433" s="45"/>
      <c r="J433" s="16"/>
      <c r="K433" s="45"/>
      <c r="L433" s="45"/>
      <c r="M433" s="45"/>
      <c r="N433" s="16">
        <v>1</v>
      </c>
      <c r="O433" s="16"/>
      <c r="P433" s="16"/>
    </row>
    <row r="434" spans="1:16" ht="38.25" x14ac:dyDescent="0.25">
      <c r="A434" s="16">
        <v>65</v>
      </c>
      <c r="B434" s="16">
        <v>2095621408</v>
      </c>
      <c r="C434" s="21" t="s">
        <v>1000</v>
      </c>
      <c r="D434" s="23" t="s">
        <v>1001</v>
      </c>
      <c r="E434" s="10" t="s">
        <v>970</v>
      </c>
      <c r="F434" s="23" t="s">
        <v>1002</v>
      </c>
      <c r="G434" s="10" t="e">
        <v>#N/A</v>
      </c>
      <c r="H434" s="45"/>
      <c r="I434" s="45"/>
      <c r="J434" s="16"/>
      <c r="K434" s="45"/>
      <c r="L434" s="45"/>
      <c r="M434" s="45"/>
      <c r="N434" s="16">
        <v>1</v>
      </c>
      <c r="O434" s="16"/>
      <c r="P434" s="16"/>
    </row>
    <row r="435" spans="1:16" ht="25.5" x14ac:dyDescent="0.25">
      <c r="A435" s="8">
        <v>66</v>
      </c>
      <c r="B435" s="16">
        <v>2020457617</v>
      </c>
      <c r="C435" s="21" t="s">
        <v>1003</v>
      </c>
      <c r="D435" s="23" t="s">
        <v>1004</v>
      </c>
      <c r="E435" s="10" t="s">
        <v>970</v>
      </c>
      <c r="F435" s="23" t="s">
        <v>128</v>
      </c>
      <c r="G435" s="10" t="s">
        <v>3</v>
      </c>
      <c r="H435" s="45"/>
      <c r="I435" s="45"/>
      <c r="J435" s="16"/>
      <c r="K435" s="45"/>
      <c r="L435" s="45"/>
      <c r="M435" s="45"/>
      <c r="N435" s="16">
        <v>1</v>
      </c>
      <c r="O435" s="16"/>
      <c r="P435" s="16"/>
    </row>
    <row r="436" spans="1:16" ht="25.5" x14ac:dyDescent="0.25">
      <c r="A436" s="16">
        <v>67</v>
      </c>
      <c r="B436" s="16">
        <v>2020457618</v>
      </c>
      <c r="C436" s="21" t="s">
        <v>1005</v>
      </c>
      <c r="D436" s="23" t="s">
        <v>1006</v>
      </c>
      <c r="E436" s="10" t="s">
        <v>970</v>
      </c>
      <c r="F436" s="23" t="s">
        <v>128</v>
      </c>
      <c r="G436" s="10" t="s">
        <v>3</v>
      </c>
      <c r="H436" s="45"/>
      <c r="I436" s="45"/>
      <c r="J436" s="16"/>
      <c r="K436" s="45"/>
      <c r="L436" s="45"/>
      <c r="M436" s="45"/>
      <c r="N436" s="16">
        <v>1</v>
      </c>
      <c r="O436" s="16"/>
      <c r="P436" s="16"/>
    </row>
    <row r="437" spans="1:16" ht="25.5" x14ac:dyDescent="0.25">
      <c r="A437" s="8">
        <v>68</v>
      </c>
      <c r="B437" s="16">
        <v>2020457619</v>
      </c>
      <c r="C437" s="21" t="s">
        <v>1007</v>
      </c>
      <c r="D437" s="23" t="s">
        <v>1008</v>
      </c>
      <c r="E437" s="10" t="s">
        <v>970</v>
      </c>
      <c r="F437" s="23" t="s">
        <v>128</v>
      </c>
      <c r="G437" s="10" t="s">
        <v>3</v>
      </c>
      <c r="H437" s="45"/>
      <c r="I437" s="45"/>
      <c r="J437" s="16"/>
      <c r="K437" s="45"/>
      <c r="L437" s="45"/>
      <c r="M437" s="45"/>
      <c r="N437" s="16">
        <v>1</v>
      </c>
      <c r="O437" s="16"/>
      <c r="P437" s="16"/>
    </row>
    <row r="438" spans="1:16" ht="38.25" x14ac:dyDescent="0.25">
      <c r="A438" s="16">
        <v>69</v>
      </c>
      <c r="B438" s="16">
        <v>2020657898</v>
      </c>
      <c r="C438" s="21" t="s">
        <v>1009</v>
      </c>
      <c r="D438" s="23" t="s">
        <v>1010</v>
      </c>
      <c r="E438" s="10" t="s">
        <v>1011</v>
      </c>
      <c r="F438" s="23" t="s">
        <v>1012</v>
      </c>
      <c r="G438" s="10" t="s">
        <v>3</v>
      </c>
      <c r="H438" s="45"/>
      <c r="I438" s="45"/>
      <c r="J438" s="16"/>
      <c r="K438" s="45"/>
      <c r="L438" s="45"/>
      <c r="M438" s="45"/>
      <c r="N438" s="16">
        <v>1</v>
      </c>
      <c r="O438" s="16"/>
      <c r="P438" s="16"/>
    </row>
    <row r="439" spans="1:16" ht="38.25" x14ac:dyDescent="0.25">
      <c r="A439" s="8">
        <v>70</v>
      </c>
      <c r="B439" s="16">
        <v>2020657899</v>
      </c>
      <c r="C439" s="21" t="s">
        <v>1013</v>
      </c>
      <c r="D439" s="23" t="s">
        <v>1014</v>
      </c>
      <c r="E439" s="10" t="s">
        <v>1011</v>
      </c>
      <c r="F439" s="23" t="s">
        <v>1015</v>
      </c>
      <c r="G439" s="10" t="s">
        <v>3</v>
      </c>
      <c r="H439" s="45"/>
      <c r="I439" s="45"/>
      <c r="J439" s="16"/>
      <c r="K439" s="45"/>
      <c r="L439" s="45"/>
      <c r="M439" s="45"/>
      <c r="N439" s="16">
        <v>1</v>
      </c>
      <c r="O439" s="16"/>
      <c r="P439" s="16"/>
    </row>
    <row r="440" spans="1:16" ht="76.5" x14ac:dyDescent="0.25">
      <c r="A440" s="16">
        <v>71</v>
      </c>
      <c r="B440" s="16">
        <v>2020657900</v>
      </c>
      <c r="C440" s="21" t="s">
        <v>1016</v>
      </c>
      <c r="D440" s="23" t="s">
        <v>1017</v>
      </c>
      <c r="E440" s="10" t="s">
        <v>1018</v>
      </c>
      <c r="F440" s="23" t="s">
        <v>982</v>
      </c>
      <c r="G440" s="10" t="s">
        <v>3</v>
      </c>
      <c r="H440" s="45"/>
      <c r="I440" s="45"/>
      <c r="J440" s="16"/>
      <c r="K440" s="45"/>
      <c r="L440" s="45"/>
      <c r="M440" s="45"/>
      <c r="N440" s="16">
        <v>1</v>
      </c>
      <c r="O440" s="16"/>
      <c r="P440" s="16"/>
    </row>
    <row r="441" spans="1:16" ht="76.5" x14ac:dyDescent="0.25">
      <c r="A441" s="8">
        <v>72</v>
      </c>
      <c r="B441" s="16">
        <v>2020657901</v>
      </c>
      <c r="C441" s="21" t="s">
        <v>1019</v>
      </c>
      <c r="D441" s="23">
        <v>4111736</v>
      </c>
      <c r="E441" s="10" t="s">
        <v>1018</v>
      </c>
      <c r="F441" s="23" t="s">
        <v>1020</v>
      </c>
      <c r="G441" s="10" t="s">
        <v>3</v>
      </c>
      <c r="H441" s="45"/>
      <c r="I441" s="45"/>
      <c r="J441" s="16"/>
      <c r="K441" s="45"/>
      <c r="L441" s="45"/>
      <c r="M441" s="45"/>
      <c r="N441" s="16">
        <v>3</v>
      </c>
      <c r="O441" s="16"/>
      <c r="P441" s="16"/>
    </row>
    <row r="442" spans="1:16" ht="25.5" x14ac:dyDescent="0.25">
      <c r="A442" s="16">
        <v>73</v>
      </c>
      <c r="B442" s="16">
        <v>2020657902</v>
      </c>
      <c r="C442" s="21" t="s">
        <v>1021</v>
      </c>
      <c r="D442" s="23" t="s">
        <v>1022</v>
      </c>
      <c r="E442" s="10" t="s">
        <v>1011</v>
      </c>
      <c r="F442" s="23" t="s">
        <v>986</v>
      </c>
      <c r="G442" s="10" t="s">
        <v>3</v>
      </c>
      <c r="H442" s="45"/>
      <c r="I442" s="45"/>
      <c r="J442" s="16"/>
      <c r="K442" s="45"/>
      <c r="L442" s="45"/>
      <c r="M442" s="45"/>
      <c r="N442" s="16">
        <v>3</v>
      </c>
      <c r="O442" s="16"/>
      <c r="P442" s="16"/>
    </row>
    <row r="443" spans="1:16" ht="76.5" x14ac:dyDescent="0.25">
      <c r="A443" s="8">
        <v>74</v>
      </c>
      <c r="B443" s="16">
        <v>2060120011</v>
      </c>
      <c r="C443" s="21" t="s">
        <v>1023</v>
      </c>
      <c r="D443" s="23" t="s">
        <v>1024</v>
      </c>
      <c r="E443" s="10" t="s">
        <v>1018</v>
      </c>
      <c r="F443" s="23" t="s">
        <v>244</v>
      </c>
      <c r="G443" s="10" t="s">
        <v>3</v>
      </c>
      <c r="H443" s="45"/>
      <c r="I443" s="45"/>
      <c r="J443" s="16"/>
      <c r="K443" s="45"/>
      <c r="L443" s="45"/>
      <c r="M443" s="45"/>
      <c r="N443" s="16">
        <v>1</v>
      </c>
      <c r="O443" s="16"/>
      <c r="P443" s="16"/>
    </row>
    <row r="444" spans="1:16" ht="38.25" x14ac:dyDescent="0.25">
      <c r="A444" s="16">
        <v>75</v>
      </c>
      <c r="B444" s="16">
        <v>2020757827</v>
      </c>
      <c r="C444" s="21" t="s">
        <v>1025</v>
      </c>
      <c r="D444" s="23" t="s">
        <v>1026</v>
      </c>
      <c r="E444" s="10" t="s">
        <v>1011</v>
      </c>
      <c r="F444" s="23" t="s">
        <v>239</v>
      </c>
      <c r="G444" s="10" t="s">
        <v>3</v>
      </c>
      <c r="H444" s="45"/>
      <c r="I444" s="45"/>
      <c r="J444" s="16"/>
      <c r="K444" s="45"/>
      <c r="L444" s="45"/>
      <c r="M444" s="45"/>
      <c r="N444" s="16">
        <v>1</v>
      </c>
      <c r="O444" s="16"/>
      <c r="P444" s="16"/>
    </row>
    <row r="445" spans="1:16" ht="76.5" x14ac:dyDescent="0.25">
      <c r="A445" s="8">
        <v>76</v>
      </c>
      <c r="B445" s="16">
        <v>2020757828</v>
      </c>
      <c r="C445" s="21" t="s">
        <v>1027</v>
      </c>
      <c r="D445" s="23" t="s">
        <v>1028</v>
      </c>
      <c r="E445" s="10" t="s">
        <v>1018</v>
      </c>
      <c r="F445" s="23" t="s">
        <v>1029</v>
      </c>
      <c r="G445" s="10" t="s">
        <v>3</v>
      </c>
      <c r="H445" s="45"/>
      <c r="I445" s="45"/>
      <c r="J445" s="16"/>
      <c r="K445" s="45"/>
      <c r="L445" s="45"/>
      <c r="M445" s="45"/>
      <c r="N445" s="16">
        <v>1</v>
      </c>
      <c r="O445" s="16"/>
      <c r="P445" s="16"/>
    </row>
    <row r="446" spans="1:16" ht="38.25" x14ac:dyDescent="0.25">
      <c r="A446" s="16">
        <v>77</v>
      </c>
      <c r="B446" s="16">
        <v>2020657903</v>
      </c>
      <c r="C446" s="21" t="s">
        <v>1030</v>
      </c>
      <c r="D446" s="23" t="s">
        <v>1031</v>
      </c>
      <c r="E446" s="10" t="s">
        <v>1032</v>
      </c>
      <c r="F446" s="23" t="s">
        <v>246</v>
      </c>
      <c r="G446" s="10" t="s">
        <v>3</v>
      </c>
      <c r="H446" s="45"/>
      <c r="I446" s="45"/>
      <c r="J446" s="16"/>
      <c r="K446" s="45"/>
      <c r="L446" s="45"/>
      <c r="M446" s="45"/>
      <c r="N446" s="16">
        <v>3</v>
      </c>
      <c r="O446" s="16"/>
      <c r="P446" s="16"/>
    </row>
    <row r="447" spans="1:16" ht="51" x14ac:dyDescent="0.25">
      <c r="A447" s="8">
        <v>78</v>
      </c>
      <c r="B447" s="16">
        <v>2020657904</v>
      </c>
      <c r="C447" s="21" t="s">
        <v>1033</v>
      </c>
      <c r="D447" s="23" t="s">
        <v>1034</v>
      </c>
      <c r="E447" s="10" t="s">
        <v>1035</v>
      </c>
      <c r="F447" s="23" t="s">
        <v>246</v>
      </c>
      <c r="G447" s="10" t="s">
        <v>3</v>
      </c>
      <c r="H447" s="45"/>
      <c r="I447" s="45"/>
      <c r="J447" s="16"/>
      <c r="K447" s="45"/>
      <c r="L447" s="45">
        <v>3</v>
      </c>
      <c r="M447" s="45"/>
      <c r="N447" s="16"/>
      <c r="O447" s="16"/>
      <c r="P447" s="16"/>
    </row>
    <row r="448" spans="1:16" ht="38.25" x14ac:dyDescent="0.25">
      <c r="A448" s="16">
        <v>79</v>
      </c>
      <c r="B448" s="16">
        <v>2020657905</v>
      </c>
      <c r="C448" s="21" t="s">
        <v>1036</v>
      </c>
      <c r="D448" s="23" t="s">
        <v>1037</v>
      </c>
      <c r="E448" s="10" t="s">
        <v>1032</v>
      </c>
      <c r="F448" s="23" t="s">
        <v>246</v>
      </c>
      <c r="G448" s="10" t="s">
        <v>3</v>
      </c>
      <c r="H448" s="45"/>
      <c r="I448" s="45"/>
      <c r="J448" s="16"/>
      <c r="K448" s="45"/>
      <c r="L448" s="45">
        <v>3</v>
      </c>
      <c r="M448" s="45"/>
      <c r="N448" s="16"/>
      <c r="O448" s="16"/>
      <c r="P448" s="16"/>
    </row>
    <row r="449" spans="1:16" ht="38.25" x14ac:dyDescent="0.25">
      <c r="A449" s="8">
        <v>80</v>
      </c>
      <c r="B449" s="16">
        <v>2020657906</v>
      </c>
      <c r="C449" s="21" t="s">
        <v>1038</v>
      </c>
      <c r="D449" s="23" t="s">
        <v>1039</v>
      </c>
      <c r="E449" s="10" t="s">
        <v>1032</v>
      </c>
      <c r="F449" s="23" t="s">
        <v>1012</v>
      </c>
      <c r="G449" s="10" t="s">
        <v>3</v>
      </c>
      <c r="H449" s="45"/>
      <c r="I449" s="45"/>
      <c r="J449" s="16"/>
      <c r="K449" s="45"/>
      <c r="L449" s="45">
        <v>1</v>
      </c>
      <c r="M449" s="45"/>
      <c r="N449" s="16"/>
      <c r="O449" s="16"/>
      <c r="P449" s="16"/>
    </row>
    <row r="450" spans="1:16" ht="25.5" x14ac:dyDescent="0.25">
      <c r="A450" s="16">
        <v>81</v>
      </c>
      <c r="B450" s="16">
        <v>2020657907</v>
      </c>
      <c r="C450" s="21" t="s">
        <v>1040</v>
      </c>
      <c r="D450" s="23" t="s">
        <v>1041</v>
      </c>
      <c r="E450" s="10" t="s">
        <v>1032</v>
      </c>
      <c r="F450" s="23" t="s">
        <v>1042</v>
      </c>
      <c r="G450" s="10" t="s">
        <v>3</v>
      </c>
      <c r="H450" s="45"/>
      <c r="I450" s="45"/>
      <c r="J450" s="16"/>
      <c r="K450" s="45"/>
      <c r="L450" s="45">
        <v>1</v>
      </c>
      <c r="M450" s="45"/>
      <c r="N450" s="16"/>
      <c r="O450" s="16"/>
      <c r="P450" s="16"/>
    </row>
    <row r="451" spans="1:16" ht="76.5" x14ac:dyDescent="0.25">
      <c r="A451" s="8">
        <v>82</v>
      </c>
      <c r="B451" s="16">
        <v>2020657908</v>
      </c>
      <c r="C451" s="21" t="s">
        <v>1043</v>
      </c>
      <c r="D451" s="23" t="s">
        <v>1044</v>
      </c>
      <c r="E451" s="10" t="s">
        <v>1018</v>
      </c>
      <c r="F451" s="23" t="s">
        <v>246</v>
      </c>
      <c r="G451" s="10" t="s">
        <v>3</v>
      </c>
      <c r="H451" s="45"/>
      <c r="I451" s="45"/>
      <c r="J451" s="16"/>
      <c r="K451" s="45"/>
      <c r="L451" s="45">
        <v>1</v>
      </c>
      <c r="M451" s="45"/>
      <c r="N451" s="16"/>
      <c r="O451" s="16"/>
      <c r="P451" s="16"/>
    </row>
    <row r="452" spans="1:16" ht="76.5" x14ac:dyDescent="0.25">
      <c r="A452" s="16">
        <v>83</v>
      </c>
      <c r="B452" s="16">
        <v>2020757830</v>
      </c>
      <c r="C452" s="21" t="s">
        <v>1045</v>
      </c>
      <c r="D452" s="23" t="s">
        <v>1046</v>
      </c>
      <c r="E452" s="10" t="s">
        <v>1018</v>
      </c>
      <c r="F452" s="23" t="s">
        <v>1029</v>
      </c>
      <c r="G452" s="10" t="s">
        <v>3</v>
      </c>
      <c r="H452" s="45"/>
      <c r="I452" s="45"/>
      <c r="J452" s="16"/>
      <c r="K452" s="45"/>
      <c r="L452" s="45">
        <v>1</v>
      </c>
      <c r="M452" s="45"/>
      <c r="N452" s="16"/>
      <c r="O452" s="16"/>
      <c r="P452" s="16"/>
    </row>
    <row r="453" spans="1:16" ht="76.5" x14ac:dyDescent="0.25">
      <c r="A453" s="8">
        <v>84</v>
      </c>
      <c r="B453" s="16">
        <v>2020757831</v>
      </c>
      <c r="C453" s="21" t="s">
        <v>1047</v>
      </c>
      <c r="D453" s="23" t="s">
        <v>1048</v>
      </c>
      <c r="E453" s="10" t="s">
        <v>1018</v>
      </c>
      <c r="F453" s="23" t="s">
        <v>1029</v>
      </c>
      <c r="G453" s="10" t="s">
        <v>3</v>
      </c>
      <c r="H453" s="45"/>
      <c r="I453" s="45"/>
      <c r="J453" s="16"/>
      <c r="K453" s="45"/>
      <c r="L453" s="45">
        <v>1</v>
      </c>
      <c r="M453" s="45"/>
      <c r="N453" s="16"/>
      <c r="O453" s="16"/>
      <c r="P453" s="16"/>
    </row>
    <row r="454" spans="1:16" ht="38.25" x14ac:dyDescent="0.25">
      <c r="A454" s="16">
        <v>85</v>
      </c>
      <c r="B454" s="16">
        <v>2020657909</v>
      </c>
      <c r="C454" s="21" t="s">
        <v>1049</v>
      </c>
      <c r="D454" s="23">
        <v>4182413</v>
      </c>
      <c r="E454" s="10" t="s">
        <v>1032</v>
      </c>
      <c r="F454" s="23" t="s">
        <v>1020</v>
      </c>
      <c r="G454" s="10" t="s">
        <v>3</v>
      </c>
      <c r="H454" s="45"/>
      <c r="I454" s="45"/>
      <c r="J454" s="16"/>
      <c r="K454" s="45"/>
      <c r="L454" s="45">
        <v>1</v>
      </c>
      <c r="M454" s="45"/>
      <c r="N454" s="16"/>
      <c r="O454" s="16"/>
      <c r="P454" s="16"/>
    </row>
    <row r="455" spans="1:16" ht="38.25" x14ac:dyDescent="0.25">
      <c r="A455" s="8">
        <v>86</v>
      </c>
      <c r="B455" s="16">
        <v>2020757832</v>
      </c>
      <c r="C455" s="21" t="s">
        <v>1050</v>
      </c>
      <c r="D455" s="23" t="s">
        <v>1051</v>
      </c>
      <c r="E455" s="10" t="s">
        <v>1052</v>
      </c>
      <c r="F455" s="23" t="s">
        <v>239</v>
      </c>
      <c r="G455" s="10" t="s">
        <v>3</v>
      </c>
      <c r="H455" s="45"/>
      <c r="I455" s="45"/>
      <c r="J455" s="16"/>
      <c r="K455" s="45"/>
      <c r="L455" s="45">
        <v>3</v>
      </c>
      <c r="M455" s="45"/>
      <c r="N455" s="16"/>
      <c r="O455" s="16"/>
      <c r="P455" s="16"/>
    </row>
    <row r="456" spans="1:16" ht="51" x14ac:dyDescent="0.25">
      <c r="A456" s="16">
        <v>87</v>
      </c>
      <c r="B456" s="16">
        <v>2020657910</v>
      </c>
      <c r="C456" s="21" t="s">
        <v>1053</v>
      </c>
      <c r="D456" s="23" t="s">
        <v>1054</v>
      </c>
      <c r="E456" s="10" t="s">
        <v>1052</v>
      </c>
      <c r="F456" s="23" t="s">
        <v>244</v>
      </c>
      <c r="G456" s="10" t="s">
        <v>3</v>
      </c>
      <c r="H456" s="45"/>
      <c r="I456" s="45"/>
      <c r="J456" s="16"/>
      <c r="K456" s="45"/>
      <c r="L456" s="45"/>
      <c r="M456" s="45"/>
      <c r="N456" s="16">
        <v>1</v>
      </c>
      <c r="O456" s="16"/>
      <c r="P456" s="16"/>
    </row>
    <row r="457" spans="1:16" ht="38.25" x14ac:dyDescent="0.25">
      <c r="A457" s="8">
        <v>88</v>
      </c>
      <c r="B457" s="16">
        <v>2020657911</v>
      </c>
      <c r="C457" s="21" t="s">
        <v>1055</v>
      </c>
      <c r="D457" s="23" t="s">
        <v>1056</v>
      </c>
      <c r="E457" s="10" t="s">
        <v>1052</v>
      </c>
      <c r="F457" s="23" t="s">
        <v>1012</v>
      </c>
      <c r="G457" s="10" t="s">
        <v>3</v>
      </c>
      <c r="H457" s="45"/>
      <c r="I457" s="45"/>
      <c r="J457" s="16"/>
      <c r="K457" s="45"/>
      <c r="L457" s="45"/>
      <c r="M457" s="45"/>
      <c r="N457" s="16">
        <v>1</v>
      </c>
      <c r="O457" s="16"/>
      <c r="P457" s="16"/>
    </row>
    <row r="458" spans="1:16" ht="76.5" x14ac:dyDescent="0.25">
      <c r="A458" s="16">
        <v>89</v>
      </c>
      <c r="B458" s="16">
        <v>2020657912</v>
      </c>
      <c r="C458" s="21" t="s">
        <v>1057</v>
      </c>
      <c r="D458" s="80" t="s">
        <v>1058</v>
      </c>
      <c r="E458" s="10" t="s">
        <v>1018</v>
      </c>
      <c r="F458" s="23" t="s">
        <v>1020</v>
      </c>
      <c r="G458" s="10" t="s">
        <v>3</v>
      </c>
      <c r="H458" s="45"/>
      <c r="I458" s="45"/>
      <c r="J458" s="16"/>
      <c r="K458" s="45"/>
      <c r="L458" s="45"/>
      <c r="M458" s="45"/>
      <c r="N458" s="16">
        <v>3</v>
      </c>
      <c r="O458" s="16"/>
      <c r="P458" s="16"/>
    </row>
    <row r="459" spans="1:16" ht="51" x14ac:dyDescent="0.25">
      <c r="A459" s="8">
        <v>90</v>
      </c>
      <c r="B459" s="16">
        <v>2060120017</v>
      </c>
      <c r="C459" s="21" t="s">
        <v>1059</v>
      </c>
      <c r="D459" s="23" t="s">
        <v>1060</v>
      </c>
      <c r="E459" s="10" t="s">
        <v>1061</v>
      </c>
      <c r="F459" s="23" t="s">
        <v>1062</v>
      </c>
      <c r="G459" s="10" t="s">
        <v>3</v>
      </c>
      <c r="H459" s="45"/>
      <c r="I459" s="45"/>
      <c r="J459" s="16"/>
      <c r="K459" s="45"/>
      <c r="L459" s="45"/>
      <c r="M459" s="45"/>
      <c r="N459" s="16">
        <v>1</v>
      </c>
      <c r="O459" s="16"/>
      <c r="P459" s="16"/>
    </row>
    <row r="460" spans="1:16" ht="38.25" x14ac:dyDescent="0.25">
      <c r="A460" s="16">
        <v>91</v>
      </c>
      <c r="B460" s="16">
        <v>2020657913</v>
      </c>
      <c r="C460" s="21" t="s">
        <v>1063</v>
      </c>
      <c r="D460" s="23" t="s">
        <v>1064</v>
      </c>
      <c r="E460" s="10" t="s">
        <v>1065</v>
      </c>
      <c r="F460" s="23" t="s">
        <v>246</v>
      </c>
      <c r="G460" s="10" t="s">
        <v>3</v>
      </c>
      <c r="H460" s="45"/>
      <c r="I460" s="45"/>
      <c r="J460" s="16"/>
      <c r="K460" s="45"/>
      <c r="L460" s="45"/>
      <c r="M460" s="45"/>
      <c r="N460" s="16">
        <v>1</v>
      </c>
      <c r="O460" s="16"/>
      <c r="P460" s="16"/>
    </row>
    <row r="461" spans="1:16" ht="38.25" x14ac:dyDescent="0.25">
      <c r="A461" s="8">
        <v>92</v>
      </c>
      <c r="B461" s="16">
        <v>2020657914</v>
      </c>
      <c r="C461" s="21" t="s">
        <v>1066</v>
      </c>
      <c r="D461" s="23" t="s">
        <v>1064</v>
      </c>
      <c r="E461" s="10" t="s">
        <v>1065</v>
      </c>
      <c r="F461" s="23" t="s">
        <v>246</v>
      </c>
      <c r="G461" s="10" t="s">
        <v>3</v>
      </c>
      <c r="H461" s="45"/>
      <c r="I461" s="45"/>
      <c r="J461" s="16"/>
      <c r="K461" s="45"/>
      <c r="L461" s="45"/>
      <c r="M461" s="45"/>
      <c r="N461" s="16">
        <v>1</v>
      </c>
      <c r="O461" s="16"/>
      <c r="P461" s="16"/>
    </row>
    <row r="462" spans="1:16" ht="38.25" x14ac:dyDescent="0.25">
      <c r="A462" s="16">
        <v>93</v>
      </c>
      <c r="B462" s="16">
        <v>2020657917</v>
      </c>
      <c r="C462" s="21" t="s">
        <v>1067</v>
      </c>
      <c r="D462" s="23">
        <v>4182414</v>
      </c>
      <c r="E462" s="10" t="s">
        <v>1068</v>
      </c>
      <c r="F462" s="23" t="s">
        <v>1020</v>
      </c>
      <c r="G462" s="10" t="s">
        <v>3</v>
      </c>
      <c r="H462" s="45"/>
      <c r="I462" s="45"/>
      <c r="J462" s="16"/>
      <c r="K462" s="45"/>
      <c r="L462" s="45"/>
      <c r="M462" s="45"/>
      <c r="N462" s="16">
        <v>1</v>
      </c>
      <c r="O462" s="16"/>
      <c r="P462" s="16"/>
    </row>
    <row r="463" spans="1:16" ht="38.25" x14ac:dyDescent="0.25">
      <c r="A463" s="8">
        <v>94</v>
      </c>
      <c r="B463" s="16">
        <v>2020757834</v>
      </c>
      <c r="C463" s="21" t="s">
        <v>1069</v>
      </c>
      <c r="D463" s="23" t="s">
        <v>1070</v>
      </c>
      <c r="E463" s="10" t="s">
        <v>1071</v>
      </c>
      <c r="F463" s="23" t="s">
        <v>239</v>
      </c>
      <c r="G463" s="10" t="s">
        <v>3</v>
      </c>
      <c r="H463" s="45"/>
      <c r="I463" s="45"/>
      <c r="J463" s="16"/>
      <c r="K463" s="45"/>
      <c r="L463" s="45"/>
      <c r="M463" s="45"/>
      <c r="N463" s="16">
        <v>1</v>
      </c>
      <c r="O463" s="16"/>
      <c r="P463" s="16"/>
    </row>
    <row r="464" spans="1:16" ht="51" x14ac:dyDescent="0.25">
      <c r="A464" s="16">
        <v>95</v>
      </c>
      <c r="B464" s="16">
        <v>2020657915</v>
      </c>
      <c r="C464" s="21" t="s">
        <v>1072</v>
      </c>
      <c r="D464" s="23" t="s">
        <v>1073</v>
      </c>
      <c r="E464" s="10" t="s">
        <v>1068</v>
      </c>
      <c r="F464" s="23" t="s">
        <v>1012</v>
      </c>
      <c r="G464" s="10" t="s">
        <v>3</v>
      </c>
      <c r="H464" s="45"/>
      <c r="I464" s="45"/>
      <c r="J464" s="16"/>
      <c r="K464" s="45"/>
      <c r="L464" s="45"/>
      <c r="M464" s="45"/>
      <c r="N464" s="16">
        <v>1</v>
      </c>
      <c r="O464" s="16"/>
      <c r="P464" s="16"/>
    </row>
    <row r="465" spans="1:16" ht="76.5" x14ac:dyDescent="0.25">
      <c r="A465" s="8">
        <v>96</v>
      </c>
      <c r="B465" s="16">
        <v>2020657918</v>
      </c>
      <c r="C465" s="21" t="s">
        <v>1074</v>
      </c>
      <c r="D465" s="23" t="s">
        <v>1075</v>
      </c>
      <c r="E465" s="10" t="s">
        <v>1018</v>
      </c>
      <c r="F465" s="23" t="s">
        <v>1076</v>
      </c>
      <c r="G465" s="10" t="s">
        <v>3</v>
      </c>
      <c r="H465" s="45"/>
      <c r="I465" s="45"/>
      <c r="J465" s="16"/>
      <c r="K465" s="45"/>
      <c r="L465" s="45"/>
      <c r="M465" s="45"/>
      <c r="N465" s="16">
        <v>3</v>
      </c>
      <c r="O465" s="16"/>
      <c r="P465" s="16"/>
    </row>
    <row r="466" spans="1:16" ht="25.5" x14ac:dyDescent="0.25">
      <c r="A466" s="16">
        <v>97</v>
      </c>
      <c r="B466" s="16">
        <v>2020657919</v>
      </c>
      <c r="C466" s="21" t="s">
        <v>1077</v>
      </c>
      <c r="D466" s="23" t="s">
        <v>1078</v>
      </c>
      <c r="E466" s="10" t="s">
        <v>1052</v>
      </c>
      <c r="F466" s="23" t="s">
        <v>1079</v>
      </c>
      <c r="G466" s="10" t="s">
        <v>3</v>
      </c>
      <c r="H466" s="45"/>
      <c r="I466" s="45"/>
      <c r="J466" s="16"/>
      <c r="K466" s="45"/>
      <c r="L466" s="45"/>
      <c r="M466" s="45"/>
      <c r="N466" s="16">
        <v>3</v>
      </c>
      <c r="O466" s="16"/>
      <c r="P466" s="16"/>
    </row>
    <row r="467" spans="1:16" ht="25.5" x14ac:dyDescent="0.25">
      <c r="A467" s="8">
        <v>98</v>
      </c>
      <c r="B467" s="16">
        <v>2020950670</v>
      </c>
      <c r="C467" s="21" t="s">
        <v>1080</v>
      </c>
      <c r="D467" s="23" t="s">
        <v>1081</v>
      </c>
      <c r="E467" s="10" t="s">
        <v>1011</v>
      </c>
      <c r="F467" s="23" t="s">
        <v>1082</v>
      </c>
      <c r="G467" s="10" t="s">
        <v>1</v>
      </c>
      <c r="H467" s="45"/>
      <c r="I467" s="45"/>
      <c r="J467" s="16"/>
      <c r="K467" s="45"/>
      <c r="L467" s="45"/>
      <c r="M467" s="45"/>
      <c r="N467" s="16">
        <v>1</v>
      </c>
      <c r="O467" s="16"/>
      <c r="P467" s="16"/>
    </row>
    <row r="468" spans="1:16" ht="25.5" x14ac:dyDescent="0.25">
      <c r="A468" s="16">
        <v>99</v>
      </c>
      <c r="B468" s="16">
        <v>2020900029</v>
      </c>
      <c r="C468" s="21" t="s">
        <v>1083</v>
      </c>
      <c r="D468" s="23" t="s">
        <v>1084</v>
      </c>
      <c r="E468" s="10" t="s">
        <v>1085</v>
      </c>
      <c r="F468" s="23" t="s">
        <v>1086</v>
      </c>
      <c r="G468" s="10" t="s">
        <v>10</v>
      </c>
      <c r="H468" s="45"/>
      <c r="I468" s="45"/>
      <c r="J468" s="16"/>
      <c r="K468" s="45"/>
      <c r="L468" s="45"/>
      <c r="M468" s="45"/>
      <c r="N468" s="16">
        <v>1</v>
      </c>
      <c r="O468" s="16"/>
      <c r="P468" s="16"/>
    </row>
    <row r="469" spans="1:16" ht="63.75" x14ac:dyDescent="0.25">
      <c r="A469" s="8">
        <v>100</v>
      </c>
      <c r="B469" s="16">
        <v>2020500110</v>
      </c>
      <c r="C469" s="21" t="s">
        <v>1087</v>
      </c>
      <c r="D469" s="23" t="s">
        <v>1088</v>
      </c>
      <c r="E469" s="10" t="s">
        <v>1089</v>
      </c>
      <c r="F469" s="23" t="s">
        <v>248</v>
      </c>
      <c r="G469" s="10" t="s">
        <v>3</v>
      </c>
      <c r="H469" s="45"/>
      <c r="I469" s="45"/>
      <c r="J469" s="16"/>
      <c r="K469" s="45"/>
      <c r="L469" s="45"/>
      <c r="M469" s="45"/>
      <c r="N469" s="16">
        <v>1</v>
      </c>
      <c r="O469" s="16"/>
      <c r="P469" s="16"/>
    </row>
    <row r="470" spans="1:16" ht="31.35" customHeight="1" x14ac:dyDescent="0.25">
      <c r="A470" s="129" t="s">
        <v>260</v>
      </c>
      <c r="B470" s="200" t="s">
        <v>261</v>
      </c>
      <c r="C470" s="201"/>
      <c r="D470" s="201"/>
      <c r="E470" s="201"/>
      <c r="F470" s="201"/>
      <c r="G470" s="201"/>
      <c r="H470" s="201"/>
      <c r="I470" s="201"/>
      <c r="J470" s="201"/>
      <c r="K470" s="201"/>
      <c r="L470" s="201"/>
      <c r="M470" s="201"/>
      <c r="N470" s="201"/>
      <c r="O470" s="201"/>
      <c r="P470" s="202"/>
    </row>
    <row r="471" spans="1:16" ht="76.5" x14ac:dyDescent="0.25">
      <c r="A471" s="8">
        <v>1</v>
      </c>
      <c r="B471" s="65">
        <v>2050811864</v>
      </c>
      <c r="C471" s="66" t="s">
        <v>262</v>
      </c>
      <c r="D471" s="10">
        <v>52318421</v>
      </c>
      <c r="E471" s="84" t="s">
        <v>268</v>
      </c>
      <c r="F471" s="84" t="s">
        <v>273</v>
      </c>
      <c r="G471" s="10" t="s">
        <v>1</v>
      </c>
      <c r="H471" s="130"/>
      <c r="I471" s="47">
        <v>196768000</v>
      </c>
      <c r="J471" s="8"/>
      <c r="K471" s="47">
        <f t="shared" si="29"/>
        <v>0</v>
      </c>
      <c r="L471" s="8">
        <v>1</v>
      </c>
      <c r="M471" s="47">
        <f>I471*L471</f>
        <v>196768000</v>
      </c>
      <c r="N471" s="15">
        <v>2</v>
      </c>
      <c r="O471" s="122">
        <f t="shared" si="31"/>
        <v>393536000</v>
      </c>
      <c r="P471" s="8" t="s">
        <v>275</v>
      </c>
    </row>
    <row r="472" spans="1:16" ht="89.25" x14ac:dyDescent="0.25">
      <c r="A472" s="8">
        <v>2</v>
      </c>
      <c r="B472" s="64" t="s">
        <v>274</v>
      </c>
      <c r="C472" s="66" t="s">
        <v>263</v>
      </c>
      <c r="D472" s="10">
        <v>52318424</v>
      </c>
      <c r="E472" s="84" t="s">
        <v>269</v>
      </c>
      <c r="F472" s="84" t="s">
        <v>273</v>
      </c>
      <c r="G472" s="10" t="s">
        <v>1</v>
      </c>
      <c r="H472" s="130"/>
      <c r="I472" s="47">
        <v>38896000</v>
      </c>
      <c r="J472" s="8"/>
      <c r="K472" s="47">
        <f t="shared" si="29"/>
        <v>0</v>
      </c>
      <c r="L472" s="8">
        <v>1</v>
      </c>
      <c r="M472" s="47">
        <f>I472*L472</f>
        <v>38896000</v>
      </c>
      <c r="N472" s="15">
        <v>2</v>
      </c>
      <c r="O472" s="122">
        <f t="shared" si="31"/>
        <v>77792000</v>
      </c>
      <c r="P472" s="8" t="s">
        <v>275</v>
      </c>
    </row>
    <row r="473" spans="1:16" ht="63.75" x14ac:dyDescent="0.25">
      <c r="A473" s="8">
        <v>3</v>
      </c>
      <c r="B473" s="64" t="s">
        <v>274</v>
      </c>
      <c r="C473" s="66" t="s">
        <v>264</v>
      </c>
      <c r="D473" s="10">
        <v>52319001</v>
      </c>
      <c r="E473" s="84" t="s">
        <v>270</v>
      </c>
      <c r="F473" s="84" t="s">
        <v>273</v>
      </c>
      <c r="G473" s="10" t="s">
        <v>1</v>
      </c>
      <c r="H473" s="130"/>
      <c r="I473" s="47">
        <v>80080000</v>
      </c>
      <c r="J473" s="8"/>
      <c r="K473" s="47">
        <f t="shared" si="29"/>
        <v>0</v>
      </c>
      <c r="L473" s="8">
        <v>1</v>
      </c>
      <c r="M473" s="47">
        <f>I473*L473</f>
        <v>80080000</v>
      </c>
      <c r="N473" s="15">
        <v>1</v>
      </c>
      <c r="O473" s="122">
        <f t="shared" si="31"/>
        <v>80080000</v>
      </c>
      <c r="P473" s="8" t="s">
        <v>275</v>
      </c>
    </row>
    <row r="474" spans="1:16" ht="63.75" x14ac:dyDescent="0.25">
      <c r="A474" s="8">
        <v>4</v>
      </c>
      <c r="B474" s="64" t="s">
        <v>274</v>
      </c>
      <c r="C474" s="66" t="s">
        <v>265</v>
      </c>
      <c r="D474" s="10">
        <v>52329589</v>
      </c>
      <c r="E474" s="84" t="s">
        <v>271</v>
      </c>
      <c r="F474" s="84" t="s">
        <v>273</v>
      </c>
      <c r="G474" s="10" t="s">
        <v>1</v>
      </c>
      <c r="H474" s="130"/>
      <c r="I474" s="47">
        <v>114400000</v>
      </c>
      <c r="J474" s="8"/>
      <c r="K474" s="47">
        <f t="shared" si="29"/>
        <v>0</v>
      </c>
      <c r="L474" s="8">
        <v>1</v>
      </c>
      <c r="M474" s="47">
        <f t="shared" ref="M474:M532" si="33">I474*L474</f>
        <v>114400000</v>
      </c>
      <c r="N474" s="15"/>
      <c r="O474" s="122">
        <f t="shared" si="31"/>
        <v>0</v>
      </c>
      <c r="P474" s="8" t="s">
        <v>275</v>
      </c>
    </row>
    <row r="475" spans="1:16" ht="63.75" x14ac:dyDescent="0.25">
      <c r="A475" s="8">
        <v>5</v>
      </c>
      <c r="B475" s="65">
        <v>2050811845</v>
      </c>
      <c r="C475" s="66" t="s">
        <v>266</v>
      </c>
      <c r="D475" s="10">
        <v>52318420</v>
      </c>
      <c r="E475" s="84" t="s">
        <v>272</v>
      </c>
      <c r="F475" s="84" t="s">
        <v>273</v>
      </c>
      <c r="G475" s="10" t="s">
        <v>1</v>
      </c>
      <c r="H475" s="130"/>
      <c r="I475" s="47">
        <v>183040000</v>
      </c>
      <c r="J475" s="8"/>
      <c r="K475" s="47">
        <f t="shared" si="29"/>
        <v>0</v>
      </c>
      <c r="L475" s="8">
        <v>1</v>
      </c>
      <c r="M475" s="47">
        <f t="shared" si="33"/>
        <v>183040000</v>
      </c>
      <c r="N475" s="8"/>
      <c r="O475" s="122">
        <f t="shared" si="31"/>
        <v>0</v>
      </c>
      <c r="P475" s="8" t="s">
        <v>275</v>
      </c>
    </row>
    <row r="476" spans="1:16" ht="63.75" x14ac:dyDescent="0.25">
      <c r="A476" s="8">
        <v>6</v>
      </c>
      <c r="B476" s="64" t="s">
        <v>274</v>
      </c>
      <c r="C476" s="66" t="s">
        <v>267</v>
      </c>
      <c r="D476" s="10">
        <v>52318428</v>
      </c>
      <c r="E476" s="84" t="s">
        <v>272</v>
      </c>
      <c r="F476" s="84" t="s">
        <v>273</v>
      </c>
      <c r="G476" s="10" t="s">
        <v>1</v>
      </c>
      <c r="H476" s="130"/>
      <c r="I476" s="47">
        <v>183040000</v>
      </c>
      <c r="J476" s="8"/>
      <c r="K476" s="47">
        <f t="shared" si="29"/>
        <v>0</v>
      </c>
      <c r="L476" s="8">
        <v>1</v>
      </c>
      <c r="M476" s="47">
        <f t="shared" si="33"/>
        <v>183040000</v>
      </c>
      <c r="N476" s="8"/>
      <c r="O476" s="122">
        <f t="shared" si="31"/>
        <v>0</v>
      </c>
      <c r="P476" s="8" t="s">
        <v>275</v>
      </c>
    </row>
    <row r="477" spans="1:16" ht="25.5" x14ac:dyDescent="0.25">
      <c r="A477" s="8">
        <v>7</v>
      </c>
      <c r="B477" s="64">
        <v>2020500817</v>
      </c>
      <c r="C477" s="66" t="s">
        <v>920</v>
      </c>
      <c r="D477" s="10">
        <v>11130919</v>
      </c>
      <c r="E477" s="84" t="s">
        <v>922</v>
      </c>
      <c r="F477" s="84" t="s">
        <v>921</v>
      </c>
      <c r="G477" s="10" t="s">
        <v>10</v>
      </c>
      <c r="H477" s="130">
        <v>4586</v>
      </c>
      <c r="I477" s="47">
        <f>H477*26000</f>
        <v>119236000</v>
      </c>
      <c r="J477" s="8"/>
      <c r="K477" s="47">
        <f t="shared" ref="K477" si="34">I477*J477</f>
        <v>0</v>
      </c>
      <c r="L477" s="8">
        <v>5</v>
      </c>
      <c r="M477" s="47">
        <f t="shared" ref="M477" si="35">I477*L477</f>
        <v>596180000</v>
      </c>
      <c r="N477" s="8"/>
      <c r="O477" s="122">
        <f t="shared" ref="O477" si="36">I477*N477</f>
        <v>0</v>
      </c>
      <c r="P477" s="8"/>
    </row>
    <row r="478" spans="1:16" ht="31.35" customHeight="1" x14ac:dyDescent="0.25">
      <c r="A478" s="129" t="s">
        <v>772</v>
      </c>
      <c r="B478" s="200" t="s">
        <v>719</v>
      </c>
      <c r="C478" s="201"/>
      <c r="D478" s="201"/>
      <c r="E478" s="201"/>
      <c r="F478" s="201"/>
      <c r="G478" s="201"/>
      <c r="H478" s="201"/>
      <c r="I478" s="201"/>
      <c r="J478" s="201"/>
      <c r="K478" s="201"/>
      <c r="L478" s="201"/>
      <c r="M478" s="201"/>
      <c r="N478" s="201"/>
      <c r="O478" s="201"/>
      <c r="P478" s="202"/>
    </row>
    <row r="479" spans="1:16" ht="30" x14ac:dyDescent="0.25">
      <c r="A479" s="8">
        <v>1</v>
      </c>
      <c r="B479" s="64" t="s">
        <v>274</v>
      </c>
      <c r="C479" s="137" t="s">
        <v>720</v>
      </c>
      <c r="D479" s="10" t="s">
        <v>778</v>
      </c>
      <c r="E479" s="136" t="s">
        <v>773</v>
      </c>
      <c r="F479" s="84" t="s">
        <v>774</v>
      </c>
      <c r="G479" s="10" t="s">
        <v>10</v>
      </c>
      <c r="H479" s="130"/>
      <c r="I479" s="47"/>
      <c r="J479" s="8"/>
      <c r="K479" s="47">
        <f t="shared" si="29"/>
        <v>0</v>
      </c>
      <c r="L479" s="136">
        <v>2</v>
      </c>
      <c r="M479" s="47">
        <f t="shared" si="33"/>
        <v>0</v>
      </c>
      <c r="N479" s="15"/>
      <c r="O479" s="47">
        <f t="shared" ref="O479:O509" si="37">I479*N479</f>
        <v>0</v>
      </c>
      <c r="P479" s="8" t="s">
        <v>830</v>
      </c>
    </row>
    <row r="480" spans="1:16" ht="30" x14ac:dyDescent="0.25">
      <c r="A480" s="8">
        <v>2</v>
      </c>
      <c r="B480" s="64" t="s">
        <v>274</v>
      </c>
      <c r="C480" s="137" t="s">
        <v>721</v>
      </c>
      <c r="D480" s="10" t="s">
        <v>779</v>
      </c>
      <c r="E480" s="136" t="s">
        <v>773</v>
      </c>
      <c r="F480" s="84" t="s">
        <v>774</v>
      </c>
      <c r="G480" s="10" t="s">
        <v>10</v>
      </c>
      <c r="H480" s="130"/>
      <c r="I480" s="47"/>
      <c r="J480" s="8"/>
      <c r="K480" s="47">
        <f t="shared" si="29"/>
        <v>0</v>
      </c>
      <c r="L480" s="136">
        <v>2</v>
      </c>
      <c r="M480" s="47">
        <f t="shared" si="33"/>
        <v>0</v>
      </c>
      <c r="N480" s="15"/>
      <c r="O480" s="47">
        <f t="shared" si="37"/>
        <v>0</v>
      </c>
      <c r="P480" s="8" t="s">
        <v>830</v>
      </c>
    </row>
    <row r="481" spans="1:16" ht="30" x14ac:dyDescent="0.25">
      <c r="A481" s="8">
        <v>3</v>
      </c>
      <c r="B481" s="64" t="s">
        <v>274</v>
      </c>
      <c r="C481" s="137" t="s">
        <v>722</v>
      </c>
      <c r="D481" s="10" t="s">
        <v>780</v>
      </c>
      <c r="E481" s="136" t="s">
        <v>773</v>
      </c>
      <c r="F481" s="84" t="s">
        <v>777</v>
      </c>
      <c r="G481" s="10" t="s">
        <v>1</v>
      </c>
      <c r="H481" s="130"/>
      <c r="I481" s="47"/>
      <c r="J481" s="8"/>
      <c r="K481" s="47">
        <f t="shared" si="29"/>
        <v>0</v>
      </c>
      <c r="L481" s="136">
        <v>2</v>
      </c>
      <c r="M481" s="47">
        <f t="shared" si="33"/>
        <v>0</v>
      </c>
      <c r="N481" s="15"/>
      <c r="O481" s="47">
        <f t="shared" si="37"/>
        <v>0</v>
      </c>
      <c r="P481" s="8" t="s">
        <v>830</v>
      </c>
    </row>
    <row r="482" spans="1:16" ht="30" x14ac:dyDescent="0.25">
      <c r="A482" s="8">
        <v>4</v>
      </c>
      <c r="B482" s="64" t="s">
        <v>274</v>
      </c>
      <c r="C482" s="137" t="s">
        <v>723</v>
      </c>
      <c r="D482" s="10" t="s">
        <v>781</v>
      </c>
      <c r="E482" s="136" t="s">
        <v>773</v>
      </c>
      <c r="F482" s="84" t="s">
        <v>777</v>
      </c>
      <c r="G482" s="10" t="s">
        <v>1</v>
      </c>
      <c r="H482" s="130"/>
      <c r="I482" s="47"/>
      <c r="J482" s="8"/>
      <c r="K482" s="47">
        <f t="shared" si="29"/>
        <v>0</v>
      </c>
      <c r="L482" s="136">
        <v>2</v>
      </c>
      <c r="M482" s="47">
        <f t="shared" si="33"/>
        <v>0</v>
      </c>
      <c r="N482" s="15"/>
      <c r="O482" s="47">
        <f t="shared" si="37"/>
        <v>0</v>
      </c>
      <c r="P482" s="8" t="s">
        <v>830</v>
      </c>
    </row>
    <row r="483" spans="1:16" ht="30" x14ac:dyDescent="0.25">
      <c r="A483" s="8">
        <v>5</v>
      </c>
      <c r="B483" s="64" t="s">
        <v>274</v>
      </c>
      <c r="C483" s="137" t="s">
        <v>724</v>
      </c>
      <c r="D483" s="10" t="s">
        <v>782</v>
      </c>
      <c r="E483" s="136" t="s">
        <v>773</v>
      </c>
      <c r="F483" s="84" t="s">
        <v>777</v>
      </c>
      <c r="G483" s="10" t="s">
        <v>1</v>
      </c>
      <c r="H483" s="130"/>
      <c r="I483" s="47"/>
      <c r="J483" s="8"/>
      <c r="K483" s="47">
        <f t="shared" si="29"/>
        <v>0</v>
      </c>
      <c r="L483" s="136">
        <v>2</v>
      </c>
      <c r="M483" s="47">
        <f t="shared" si="33"/>
        <v>0</v>
      </c>
      <c r="N483" s="15"/>
      <c r="O483" s="47">
        <f t="shared" si="37"/>
        <v>0</v>
      </c>
      <c r="P483" s="8" t="s">
        <v>830</v>
      </c>
    </row>
    <row r="484" spans="1:16" ht="30" x14ac:dyDescent="0.25">
      <c r="A484" s="8">
        <v>6</v>
      </c>
      <c r="B484" s="64" t="s">
        <v>274</v>
      </c>
      <c r="C484" s="137" t="s">
        <v>725</v>
      </c>
      <c r="D484" s="10" t="s">
        <v>783</v>
      </c>
      <c r="E484" s="136" t="s">
        <v>773</v>
      </c>
      <c r="F484" s="84" t="s">
        <v>777</v>
      </c>
      <c r="G484" s="10" t="s">
        <v>1</v>
      </c>
      <c r="H484" s="130"/>
      <c r="I484" s="47"/>
      <c r="J484" s="8"/>
      <c r="K484" s="47">
        <f t="shared" si="29"/>
        <v>0</v>
      </c>
      <c r="L484" s="136">
        <v>2</v>
      </c>
      <c r="M484" s="47">
        <f t="shared" si="33"/>
        <v>0</v>
      </c>
      <c r="N484" s="15"/>
      <c r="O484" s="47">
        <f t="shared" si="37"/>
        <v>0</v>
      </c>
      <c r="P484" s="8" t="s">
        <v>830</v>
      </c>
    </row>
    <row r="485" spans="1:16" ht="30" x14ac:dyDescent="0.25">
      <c r="A485" s="8">
        <v>7</v>
      </c>
      <c r="B485" s="64" t="s">
        <v>274</v>
      </c>
      <c r="C485" s="137" t="s">
        <v>726</v>
      </c>
      <c r="D485" s="10" t="s">
        <v>784</v>
      </c>
      <c r="E485" s="136" t="s">
        <v>773</v>
      </c>
      <c r="F485" s="84" t="s">
        <v>777</v>
      </c>
      <c r="G485" s="10" t="s">
        <v>1</v>
      </c>
      <c r="H485" s="130"/>
      <c r="I485" s="47"/>
      <c r="J485" s="8"/>
      <c r="K485" s="47">
        <f t="shared" si="29"/>
        <v>0</v>
      </c>
      <c r="L485" s="136">
        <v>2</v>
      </c>
      <c r="M485" s="47">
        <f t="shared" si="33"/>
        <v>0</v>
      </c>
      <c r="N485" s="15"/>
      <c r="O485" s="47">
        <f t="shared" si="37"/>
        <v>0</v>
      </c>
      <c r="P485" s="8" t="s">
        <v>830</v>
      </c>
    </row>
    <row r="486" spans="1:16" ht="30" x14ac:dyDescent="0.25">
      <c r="A486" s="8">
        <v>8</v>
      </c>
      <c r="B486" s="64" t="s">
        <v>274</v>
      </c>
      <c r="C486" s="137" t="s">
        <v>727</v>
      </c>
      <c r="D486" s="10" t="s">
        <v>785</v>
      </c>
      <c r="E486" s="136" t="s">
        <v>773</v>
      </c>
      <c r="F486" s="84" t="s">
        <v>777</v>
      </c>
      <c r="G486" s="10" t="s">
        <v>1</v>
      </c>
      <c r="H486" s="130"/>
      <c r="I486" s="47"/>
      <c r="J486" s="8"/>
      <c r="K486" s="47">
        <f t="shared" ref="K486:K530" si="38">I486*J486</f>
        <v>0</v>
      </c>
      <c r="L486" s="136">
        <v>2</v>
      </c>
      <c r="M486" s="47">
        <f t="shared" si="33"/>
        <v>0</v>
      </c>
      <c r="N486" s="15"/>
      <c r="O486" s="47">
        <f t="shared" si="37"/>
        <v>0</v>
      </c>
      <c r="P486" s="8" t="s">
        <v>830</v>
      </c>
    </row>
    <row r="487" spans="1:16" ht="30" x14ac:dyDescent="0.25">
      <c r="A487" s="8">
        <v>9</v>
      </c>
      <c r="B487" s="64" t="s">
        <v>274</v>
      </c>
      <c r="C487" s="137" t="s">
        <v>728</v>
      </c>
      <c r="D487" s="10" t="s">
        <v>786</v>
      </c>
      <c r="E487" s="136" t="s">
        <v>773</v>
      </c>
      <c r="F487" s="84" t="s">
        <v>777</v>
      </c>
      <c r="G487" s="10" t="s">
        <v>1</v>
      </c>
      <c r="H487" s="130"/>
      <c r="I487" s="47"/>
      <c r="J487" s="8"/>
      <c r="K487" s="47">
        <f t="shared" si="38"/>
        <v>0</v>
      </c>
      <c r="L487" s="136">
        <v>2</v>
      </c>
      <c r="M487" s="47">
        <f t="shared" si="33"/>
        <v>0</v>
      </c>
      <c r="N487" s="15"/>
      <c r="O487" s="47">
        <f t="shared" si="37"/>
        <v>0</v>
      </c>
      <c r="P487" s="8" t="s">
        <v>830</v>
      </c>
    </row>
    <row r="488" spans="1:16" ht="30" x14ac:dyDescent="0.25">
      <c r="A488" s="8">
        <v>10</v>
      </c>
      <c r="B488" s="64" t="s">
        <v>274</v>
      </c>
      <c r="C488" s="137" t="s">
        <v>729</v>
      </c>
      <c r="D488" s="10" t="s">
        <v>787</v>
      </c>
      <c r="E488" s="136" t="s">
        <v>773</v>
      </c>
      <c r="F488" s="84" t="s">
        <v>777</v>
      </c>
      <c r="G488" s="10" t="s">
        <v>1</v>
      </c>
      <c r="H488" s="130"/>
      <c r="I488" s="47"/>
      <c r="J488" s="8"/>
      <c r="K488" s="47">
        <f t="shared" si="38"/>
        <v>0</v>
      </c>
      <c r="L488" s="136">
        <v>2</v>
      </c>
      <c r="M488" s="47">
        <f t="shared" si="33"/>
        <v>0</v>
      </c>
      <c r="N488" s="15"/>
      <c r="O488" s="47">
        <f t="shared" si="37"/>
        <v>0</v>
      </c>
      <c r="P488" s="8" t="s">
        <v>830</v>
      </c>
    </row>
    <row r="489" spans="1:16" ht="30" x14ac:dyDescent="0.25">
      <c r="A489" s="8">
        <v>11</v>
      </c>
      <c r="B489" s="64" t="s">
        <v>274</v>
      </c>
      <c r="C489" s="137" t="s">
        <v>730</v>
      </c>
      <c r="D489" s="10" t="s">
        <v>788</v>
      </c>
      <c r="E489" s="136" t="s">
        <v>773</v>
      </c>
      <c r="F489" s="84" t="s">
        <v>777</v>
      </c>
      <c r="G489" s="10" t="s">
        <v>1</v>
      </c>
      <c r="H489" s="130"/>
      <c r="I489" s="47"/>
      <c r="J489" s="8"/>
      <c r="K489" s="47">
        <f t="shared" si="38"/>
        <v>0</v>
      </c>
      <c r="L489" s="136">
        <v>2</v>
      </c>
      <c r="M489" s="47">
        <f t="shared" si="33"/>
        <v>0</v>
      </c>
      <c r="N489" s="15"/>
      <c r="O489" s="47">
        <f t="shared" si="37"/>
        <v>0</v>
      </c>
      <c r="P489" s="8" t="s">
        <v>830</v>
      </c>
    </row>
    <row r="490" spans="1:16" ht="30" x14ac:dyDescent="0.25">
      <c r="A490" s="8">
        <v>12</v>
      </c>
      <c r="B490" s="64" t="s">
        <v>274</v>
      </c>
      <c r="C490" s="137" t="s">
        <v>731</v>
      </c>
      <c r="D490" s="10" t="s">
        <v>789</v>
      </c>
      <c r="E490" s="136" t="s">
        <v>773</v>
      </c>
      <c r="F490" s="84" t="s">
        <v>777</v>
      </c>
      <c r="G490" s="10" t="s">
        <v>1</v>
      </c>
      <c r="H490" s="130"/>
      <c r="I490" s="47"/>
      <c r="J490" s="8"/>
      <c r="K490" s="47">
        <f t="shared" si="38"/>
        <v>0</v>
      </c>
      <c r="L490" s="136">
        <v>2</v>
      </c>
      <c r="M490" s="47">
        <f t="shared" si="33"/>
        <v>0</v>
      </c>
      <c r="N490" s="15"/>
      <c r="O490" s="47">
        <f t="shared" si="37"/>
        <v>0</v>
      </c>
      <c r="P490" s="8" t="s">
        <v>830</v>
      </c>
    </row>
    <row r="491" spans="1:16" ht="30" x14ac:dyDescent="0.25">
      <c r="A491" s="8">
        <v>13</v>
      </c>
      <c r="B491" s="64" t="s">
        <v>274</v>
      </c>
      <c r="C491" s="137" t="s">
        <v>732</v>
      </c>
      <c r="D491" s="10" t="s">
        <v>790</v>
      </c>
      <c r="E491" s="136" t="s">
        <v>773</v>
      </c>
      <c r="F491" s="84" t="s">
        <v>777</v>
      </c>
      <c r="G491" s="10" t="s">
        <v>1</v>
      </c>
      <c r="H491" s="130"/>
      <c r="I491" s="47"/>
      <c r="J491" s="8"/>
      <c r="K491" s="47">
        <f t="shared" si="38"/>
        <v>0</v>
      </c>
      <c r="L491" s="136">
        <v>2</v>
      </c>
      <c r="M491" s="47">
        <f t="shared" si="33"/>
        <v>0</v>
      </c>
      <c r="N491" s="15"/>
      <c r="O491" s="47">
        <f t="shared" si="37"/>
        <v>0</v>
      </c>
      <c r="P491" s="8" t="s">
        <v>830</v>
      </c>
    </row>
    <row r="492" spans="1:16" ht="30" x14ac:dyDescent="0.25">
      <c r="A492" s="8">
        <v>14</v>
      </c>
      <c r="B492" s="64" t="s">
        <v>274</v>
      </c>
      <c r="C492" s="137" t="s">
        <v>733</v>
      </c>
      <c r="D492" s="10" t="s">
        <v>791</v>
      </c>
      <c r="E492" s="136" t="s">
        <v>773</v>
      </c>
      <c r="F492" s="84" t="s">
        <v>777</v>
      </c>
      <c r="G492" s="10" t="s">
        <v>1</v>
      </c>
      <c r="H492" s="130"/>
      <c r="I492" s="47"/>
      <c r="J492" s="8"/>
      <c r="K492" s="47">
        <f t="shared" si="38"/>
        <v>0</v>
      </c>
      <c r="L492" s="136">
        <v>2</v>
      </c>
      <c r="M492" s="47">
        <f t="shared" si="33"/>
        <v>0</v>
      </c>
      <c r="N492" s="15"/>
      <c r="O492" s="47">
        <f t="shared" si="37"/>
        <v>0</v>
      </c>
      <c r="P492" s="8" t="s">
        <v>830</v>
      </c>
    </row>
    <row r="493" spans="1:16" ht="30" x14ac:dyDescent="0.25">
      <c r="A493" s="8">
        <v>15</v>
      </c>
      <c r="B493" s="64" t="s">
        <v>274</v>
      </c>
      <c r="C493" s="137" t="s">
        <v>734</v>
      </c>
      <c r="D493" s="10" t="s">
        <v>792</v>
      </c>
      <c r="E493" s="136" t="s">
        <v>773</v>
      </c>
      <c r="F493" s="84" t="s">
        <v>775</v>
      </c>
      <c r="G493" s="10" t="s">
        <v>1</v>
      </c>
      <c r="H493" s="130"/>
      <c r="I493" s="47"/>
      <c r="J493" s="8"/>
      <c r="K493" s="47">
        <f t="shared" si="38"/>
        <v>0</v>
      </c>
      <c r="L493" s="136">
        <v>1</v>
      </c>
      <c r="M493" s="47">
        <f t="shared" si="33"/>
        <v>0</v>
      </c>
      <c r="N493" s="15"/>
      <c r="O493" s="47">
        <f t="shared" si="37"/>
        <v>0</v>
      </c>
      <c r="P493" s="8" t="s">
        <v>830</v>
      </c>
    </row>
    <row r="494" spans="1:16" ht="30" x14ac:dyDescent="0.25">
      <c r="A494" s="8">
        <v>16</v>
      </c>
      <c r="B494" s="64" t="s">
        <v>274</v>
      </c>
      <c r="C494" s="137" t="s">
        <v>735</v>
      </c>
      <c r="D494" s="10" t="s">
        <v>793</v>
      </c>
      <c r="E494" s="136" t="s">
        <v>773</v>
      </c>
      <c r="F494" s="84" t="s">
        <v>775</v>
      </c>
      <c r="G494" s="10" t="s">
        <v>1</v>
      </c>
      <c r="H494" s="130"/>
      <c r="I494" s="47"/>
      <c r="J494" s="8"/>
      <c r="K494" s="47">
        <f t="shared" si="38"/>
        <v>0</v>
      </c>
      <c r="L494" s="136">
        <v>1</v>
      </c>
      <c r="M494" s="47">
        <f t="shared" si="33"/>
        <v>0</v>
      </c>
      <c r="N494" s="15"/>
      <c r="O494" s="47">
        <f t="shared" si="37"/>
        <v>0</v>
      </c>
      <c r="P494" s="8" t="s">
        <v>830</v>
      </c>
    </row>
    <row r="495" spans="1:16" ht="30" x14ac:dyDescent="0.25">
      <c r="A495" s="8">
        <v>17</v>
      </c>
      <c r="B495" s="64" t="s">
        <v>274</v>
      </c>
      <c r="C495" s="137" t="s">
        <v>736</v>
      </c>
      <c r="D495" s="10" t="s">
        <v>794</v>
      </c>
      <c r="E495" s="136" t="s">
        <v>773</v>
      </c>
      <c r="F495" s="84" t="s">
        <v>776</v>
      </c>
      <c r="G495" s="10" t="s">
        <v>1</v>
      </c>
      <c r="H495" s="130"/>
      <c r="I495" s="47"/>
      <c r="J495" s="8"/>
      <c r="K495" s="47">
        <f t="shared" si="38"/>
        <v>0</v>
      </c>
      <c r="L495" s="136">
        <v>1</v>
      </c>
      <c r="M495" s="47">
        <f t="shared" si="33"/>
        <v>0</v>
      </c>
      <c r="N495" s="15"/>
      <c r="O495" s="47">
        <f t="shared" si="37"/>
        <v>0</v>
      </c>
      <c r="P495" s="8" t="s">
        <v>830</v>
      </c>
    </row>
    <row r="496" spans="1:16" ht="30" x14ac:dyDescent="0.25">
      <c r="A496" s="8">
        <v>18</v>
      </c>
      <c r="B496" s="64" t="s">
        <v>274</v>
      </c>
      <c r="C496" s="137" t="s">
        <v>737</v>
      </c>
      <c r="D496" s="10" t="s">
        <v>795</v>
      </c>
      <c r="E496" s="136" t="s">
        <v>773</v>
      </c>
      <c r="F496" s="84" t="s">
        <v>777</v>
      </c>
      <c r="G496" s="10" t="s">
        <v>1</v>
      </c>
      <c r="H496" s="130"/>
      <c r="I496" s="47"/>
      <c r="J496" s="8"/>
      <c r="K496" s="47">
        <f t="shared" si="38"/>
        <v>0</v>
      </c>
      <c r="L496" s="136">
        <v>2</v>
      </c>
      <c r="M496" s="47">
        <f t="shared" si="33"/>
        <v>0</v>
      </c>
      <c r="N496" s="15"/>
      <c r="O496" s="47">
        <f t="shared" si="37"/>
        <v>0</v>
      </c>
      <c r="P496" s="8" t="s">
        <v>830</v>
      </c>
    </row>
    <row r="497" spans="1:16" ht="30" x14ac:dyDescent="0.25">
      <c r="A497" s="8">
        <v>19</v>
      </c>
      <c r="B497" s="64" t="s">
        <v>274</v>
      </c>
      <c r="C497" s="137" t="s">
        <v>738</v>
      </c>
      <c r="D497" s="10" t="s">
        <v>796</v>
      </c>
      <c r="E497" s="136" t="s">
        <v>773</v>
      </c>
      <c r="F497" s="84" t="s">
        <v>776</v>
      </c>
      <c r="G497" s="10" t="s">
        <v>1</v>
      </c>
      <c r="H497" s="130"/>
      <c r="I497" s="47"/>
      <c r="J497" s="8"/>
      <c r="K497" s="47">
        <f t="shared" si="38"/>
        <v>0</v>
      </c>
      <c r="L497" s="136">
        <v>2</v>
      </c>
      <c r="M497" s="47">
        <f t="shared" si="33"/>
        <v>0</v>
      </c>
      <c r="N497" s="15"/>
      <c r="O497" s="47">
        <f t="shared" si="37"/>
        <v>0</v>
      </c>
      <c r="P497" s="8" t="s">
        <v>830</v>
      </c>
    </row>
    <row r="498" spans="1:16" ht="30" x14ac:dyDescent="0.25">
      <c r="A498" s="8">
        <v>20</v>
      </c>
      <c r="B498" s="64" t="s">
        <v>274</v>
      </c>
      <c r="C498" s="137" t="s">
        <v>739</v>
      </c>
      <c r="D498" s="10" t="s">
        <v>797</v>
      </c>
      <c r="E498" s="136" t="s">
        <v>773</v>
      </c>
      <c r="F498" s="84" t="s">
        <v>777</v>
      </c>
      <c r="G498" s="10" t="s">
        <v>1</v>
      </c>
      <c r="H498" s="130"/>
      <c r="I498" s="47"/>
      <c r="J498" s="8"/>
      <c r="K498" s="47">
        <f t="shared" si="38"/>
        <v>0</v>
      </c>
      <c r="L498" s="136">
        <v>2</v>
      </c>
      <c r="M498" s="47">
        <f t="shared" si="33"/>
        <v>0</v>
      </c>
      <c r="N498" s="15"/>
      <c r="O498" s="47">
        <f t="shared" si="37"/>
        <v>0</v>
      </c>
      <c r="P498" s="8" t="s">
        <v>830</v>
      </c>
    </row>
    <row r="499" spans="1:16" ht="30" x14ac:dyDescent="0.25">
      <c r="A499" s="8">
        <v>21</v>
      </c>
      <c r="B499" s="64" t="s">
        <v>274</v>
      </c>
      <c r="C499" s="137" t="s">
        <v>740</v>
      </c>
      <c r="D499" s="10" t="s">
        <v>798</v>
      </c>
      <c r="E499" s="136" t="s">
        <v>773</v>
      </c>
      <c r="F499" s="84" t="s">
        <v>777</v>
      </c>
      <c r="G499" s="10" t="s">
        <v>1</v>
      </c>
      <c r="H499" s="130"/>
      <c r="I499" s="47"/>
      <c r="J499" s="8"/>
      <c r="K499" s="47">
        <f t="shared" si="38"/>
        <v>0</v>
      </c>
      <c r="L499" s="136">
        <v>2</v>
      </c>
      <c r="M499" s="47">
        <f t="shared" si="33"/>
        <v>0</v>
      </c>
      <c r="N499" s="15"/>
      <c r="O499" s="47">
        <f t="shared" si="37"/>
        <v>0</v>
      </c>
      <c r="P499" s="8" t="s">
        <v>830</v>
      </c>
    </row>
    <row r="500" spans="1:16" ht="30" x14ac:dyDescent="0.25">
      <c r="A500" s="8">
        <v>22</v>
      </c>
      <c r="B500" s="64" t="s">
        <v>274</v>
      </c>
      <c r="C500" s="137" t="s">
        <v>741</v>
      </c>
      <c r="D500" s="10" t="s">
        <v>799</v>
      </c>
      <c r="E500" s="136" t="s">
        <v>773</v>
      </c>
      <c r="F500" s="84" t="s">
        <v>776</v>
      </c>
      <c r="G500" s="10" t="s">
        <v>1</v>
      </c>
      <c r="H500" s="130"/>
      <c r="I500" s="47"/>
      <c r="J500" s="8"/>
      <c r="K500" s="47">
        <f t="shared" si="38"/>
        <v>0</v>
      </c>
      <c r="L500" s="136">
        <v>2</v>
      </c>
      <c r="M500" s="47">
        <f t="shared" si="33"/>
        <v>0</v>
      </c>
      <c r="N500" s="15"/>
      <c r="O500" s="47">
        <f t="shared" si="37"/>
        <v>0</v>
      </c>
      <c r="P500" s="8" t="s">
        <v>830</v>
      </c>
    </row>
    <row r="501" spans="1:16" ht="30" x14ac:dyDescent="0.25">
      <c r="A501" s="8">
        <v>23</v>
      </c>
      <c r="B501" s="64" t="s">
        <v>274</v>
      </c>
      <c r="C501" s="137" t="s">
        <v>742</v>
      </c>
      <c r="D501" s="10" t="s">
        <v>800</v>
      </c>
      <c r="E501" s="136" t="s">
        <v>773</v>
      </c>
      <c r="F501" s="84" t="s">
        <v>776</v>
      </c>
      <c r="G501" s="10" t="s">
        <v>1</v>
      </c>
      <c r="H501" s="130"/>
      <c r="I501" s="47"/>
      <c r="J501" s="8"/>
      <c r="K501" s="47">
        <f t="shared" si="38"/>
        <v>0</v>
      </c>
      <c r="L501" s="136">
        <v>2</v>
      </c>
      <c r="M501" s="47">
        <f t="shared" si="33"/>
        <v>0</v>
      </c>
      <c r="N501" s="15"/>
      <c r="O501" s="47">
        <f t="shared" si="37"/>
        <v>0</v>
      </c>
      <c r="P501" s="8" t="s">
        <v>830</v>
      </c>
    </row>
    <row r="502" spans="1:16" ht="30" x14ac:dyDescent="0.25">
      <c r="A502" s="8">
        <v>24</v>
      </c>
      <c r="B502" s="64" t="s">
        <v>274</v>
      </c>
      <c r="C502" s="137" t="s">
        <v>743</v>
      </c>
      <c r="D502" s="10" t="s">
        <v>801</v>
      </c>
      <c r="E502" s="136" t="s">
        <v>773</v>
      </c>
      <c r="F502" s="84" t="s">
        <v>777</v>
      </c>
      <c r="G502" s="10" t="s">
        <v>1</v>
      </c>
      <c r="H502" s="130"/>
      <c r="I502" s="47"/>
      <c r="J502" s="8"/>
      <c r="K502" s="47">
        <f t="shared" si="38"/>
        <v>0</v>
      </c>
      <c r="L502" s="136">
        <v>2</v>
      </c>
      <c r="M502" s="47">
        <f t="shared" si="33"/>
        <v>0</v>
      </c>
      <c r="N502" s="15"/>
      <c r="O502" s="47">
        <f t="shared" si="37"/>
        <v>0</v>
      </c>
      <c r="P502" s="8" t="s">
        <v>830</v>
      </c>
    </row>
    <row r="503" spans="1:16" ht="30" x14ac:dyDescent="0.25">
      <c r="A503" s="8">
        <v>25</v>
      </c>
      <c r="B503" s="64" t="s">
        <v>274</v>
      </c>
      <c r="C503" s="137" t="s">
        <v>744</v>
      </c>
      <c r="D503" s="10" t="s">
        <v>802</v>
      </c>
      <c r="E503" s="136" t="s">
        <v>773</v>
      </c>
      <c r="F503" s="84" t="s">
        <v>777</v>
      </c>
      <c r="G503" s="10" t="s">
        <v>1</v>
      </c>
      <c r="H503" s="130"/>
      <c r="I503" s="47"/>
      <c r="J503" s="8"/>
      <c r="K503" s="47">
        <f t="shared" si="38"/>
        <v>0</v>
      </c>
      <c r="L503" s="136">
        <v>2</v>
      </c>
      <c r="M503" s="47">
        <f t="shared" si="33"/>
        <v>0</v>
      </c>
      <c r="N503" s="15"/>
      <c r="O503" s="47">
        <f t="shared" si="37"/>
        <v>0</v>
      </c>
      <c r="P503" s="8" t="s">
        <v>830</v>
      </c>
    </row>
    <row r="504" spans="1:16" ht="30" x14ac:dyDescent="0.25">
      <c r="A504" s="8">
        <v>26</v>
      </c>
      <c r="B504" s="64" t="s">
        <v>274</v>
      </c>
      <c r="C504" s="137" t="s">
        <v>745</v>
      </c>
      <c r="D504" s="10" t="s">
        <v>803</v>
      </c>
      <c r="E504" s="136" t="s">
        <v>773</v>
      </c>
      <c r="F504" s="84" t="s">
        <v>776</v>
      </c>
      <c r="G504" s="10" t="s">
        <v>1</v>
      </c>
      <c r="H504" s="130"/>
      <c r="I504" s="47"/>
      <c r="J504" s="8"/>
      <c r="K504" s="47">
        <f t="shared" si="38"/>
        <v>0</v>
      </c>
      <c r="L504" s="136">
        <v>2</v>
      </c>
      <c r="M504" s="47">
        <f t="shared" si="33"/>
        <v>0</v>
      </c>
      <c r="N504" s="15"/>
      <c r="O504" s="47">
        <f t="shared" si="37"/>
        <v>0</v>
      </c>
      <c r="P504" s="8" t="s">
        <v>830</v>
      </c>
    </row>
    <row r="505" spans="1:16" ht="30" x14ac:dyDescent="0.25">
      <c r="A505" s="8">
        <v>27</v>
      </c>
      <c r="B505" s="64" t="s">
        <v>274</v>
      </c>
      <c r="C505" s="137" t="s">
        <v>746</v>
      </c>
      <c r="D505" s="10" t="s">
        <v>804</v>
      </c>
      <c r="E505" s="136" t="s">
        <v>773</v>
      </c>
      <c r="F505" s="84" t="s">
        <v>776</v>
      </c>
      <c r="G505" s="10" t="s">
        <v>1</v>
      </c>
      <c r="H505" s="130"/>
      <c r="I505" s="47"/>
      <c r="J505" s="8"/>
      <c r="K505" s="47">
        <f t="shared" si="38"/>
        <v>0</v>
      </c>
      <c r="L505" s="136">
        <v>2</v>
      </c>
      <c r="M505" s="47">
        <f t="shared" si="33"/>
        <v>0</v>
      </c>
      <c r="N505" s="15"/>
      <c r="O505" s="47">
        <f t="shared" si="37"/>
        <v>0</v>
      </c>
      <c r="P505" s="8" t="s">
        <v>830</v>
      </c>
    </row>
    <row r="506" spans="1:16" ht="30" x14ac:dyDescent="0.25">
      <c r="A506" s="8">
        <v>28</v>
      </c>
      <c r="B506" s="64" t="s">
        <v>274</v>
      </c>
      <c r="C506" s="137" t="s">
        <v>747</v>
      </c>
      <c r="D506" s="10" t="s">
        <v>805</v>
      </c>
      <c r="E506" s="136" t="s">
        <v>773</v>
      </c>
      <c r="F506" s="84" t="s">
        <v>248</v>
      </c>
      <c r="G506" s="10" t="s">
        <v>1</v>
      </c>
      <c r="H506" s="130"/>
      <c r="I506" s="47"/>
      <c r="J506" s="8"/>
      <c r="K506" s="47">
        <f t="shared" si="38"/>
        <v>0</v>
      </c>
      <c r="L506" s="136">
        <v>5</v>
      </c>
      <c r="M506" s="47">
        <f t="shared" si="33"/>
        <v>0</v>
      </c>
      <c r="N506" s="15"/>
      <c r="O506" s="47">
        <f t="shared" si="37"/>
        <v>0</v>
      </c>
      <c r="P506" s="8" t="s">
        <v>830</v>
      </c>
    </row>
    <row r="507" spans="1:16" ht="30" x14ac:dyDescent="0.25">
      <c r="A507" s="8">
        <v>29</v>
      </c>
      <c r="B507" s="64" t="s">
        <v>274</v>
      </c>
      <c r="C507" s="137" t="s">
        <v>748</v>
      </c>
      <c r="D507" s="10" t="s">
        <v>806</v>
      </c>
      <c r="E507" s="136" t="s">
        <v>773</v>
      </c>
      <c r="F507" s="84" t="s">
        <v>248</v>
      </c>
      <c r="G507" s="10" t="s">
        <v>1</v>
      </c>
      <c r="H507" s="130"/>
      <c r="I507" s="47"/>
      <c r="J507" s="8"/>
      <c r="K507" s="47">
        <f t="shared" si="38"/>
        <v>0</v>
      </c>
      <c r="L507" s="136">
        <v>5</v>
      </c>
      <c r="M507" s="47">
        <f t="shared" si="33"/>
        <v>0</v>
      </c>
      <c r="N507" s="15"/>
      <c r="O507" s="47">
        <f t="shared" si="37"/>
        <v>0</v>
      </c>
      <c r="P507" s="8" t="s">
        <v>830</v>
      </c>
    </row>
    <row r="508" spans="1:16" ht="30" x14ac:dyDescent="0.25">
      <c r="A508" s="8">
        <v>30</v>
      </c>
      <c r="B508" s="64" t="s">
        <v>274</v>
      </c>
      <c r="C508" s="138" t="s">
        <v>749</v>
      </c>
      <c r="D508" s="10" t="s">
        <v>807</v>
      </c>
      <c r="E508" s="136" t="s">
        <v>773</v>
      </c>
      <c r="F508" s="84" t="s">
        <v>777</v>
      </c>
      <c r="G508" s="10" t="s">
        <v>1</v>
      </c>
      <c r="H508" s="130"/>
      <c r="I508" s="47"/>
      <c r="J508" s="8"/>
      <c r="K508" s="47">
        <f t="shared" si="38"/>
        <v>0</v>
      </c>
      <c r="L508" s="136">
        <v>2</v>
      </c>
      <c r="M508" s="47">
        <f t="shared" si="33"/>
        <v>0</v>
      </c>
      <c r="N508" s="15"/>
      <c r="O508" s="47">
        <f t="shared" si="37"/>
        <v>0</v>
      </c>
      <c r="P508" s="8" t="s">
        <v>830</v>
      </c>
    </row>
    <row r="509" spans="1:16" ht="30" x14ac:dyDescent="0.25">
      <c r="A509" s="8">
        <v>31</v>
      </c>
      <c r="B509" s="64" t="s">
        <v>274</v>
      </c>
      <c r="C509" s="139" t="s">
        <v>750</v>
      </c>
      <c r="D509" s="10" t="s">
        <v>808</v>
      </c>
      <c r="E509" s="136" t="s">
        <v>773</v>
      </c>
      <c r="F509" s="84" t="s">
        <v>777</v>
      </c>
      <c r="G509" s="10" t="s">
        <v>1</v>
      </c>
      <c r="H509" s="130"/>
      <c r="I509" s="47"/>
      <c r="J509" s="8"/>
      <c r="K509" s="47">
        <f t="shared" si="38"/>
        <v>0</v>
      </c>
      <c r="L509" s="136">
        <v>2</v>
      </c>
      <c r="M509" s="47">
        <f t="shared" si="33"/>
        <v>0</v>
      </c>
      <c r="N509" s="15"/>
      <c r="O509" s="47">
        <f t="shared" si="37"/>
        <v>0</v>
      </c>
      <c r="P509" s="8" t="s">
        <v>830</v>
      </c>
    </row>
    <row r="510" spans="1:16" ht="30" x14ac:dyDescent="0.25">
      <c r="A510" s="8">
        <v>32</v>
      </c>
      <c r="B510" s="64" t="s">
        <v>274</v>
      </c>
      <c r="C510" s="139" t="s">
        <v>751</v>
      </c>
      <c r="D510" s="10" t="s">
        <v>809</v>
      </c>
      <c r="E510" s="136" t="s">
        <v>773</v>
      </c>
      <c r="F510" s="84" t="s">
        <v>777</v>
      </c>
      <c r="G510" s="10" t="s">
        <v>1</v>
      </c>
      <c r="H510" s="130"/>
      <c r="I510" s="47"/>
      <c r="J510" s="8"/>
      <c r="K510" s="47">
        <f t="shared" si="38"/>
        <v>0</v>
      </c>
      <c r="L510" s="136"/>
      <c r="M510" s="47">
        <f t="shared" si="33"/>
        <v>0</v>
      </c>
      <c r="N510" s="136">
        <v>2</v>
      </c>
      <c r="O510" s="47">
        <f>I510*N510</f>
        <v>0</v>
      </c>
      <c r="P510" s="8" t="s">
        <v>830</v>
      </c>
    </row>
    <row r="511" spans="1:16" ht="30" x14ac:dyDescent="0.25">
      <c r="A511" s="8">
        <v>33</v>
      </c>
      <c r="B511" s="64" t="s">
        <v>274</v>
      </c>
      <c r="C511" s="139" t="s">
        <v>752</v>
      </c>
      <c r="D511" s="10" t="s">
        <v>810</v>
      </c>
      <c r="E511" s="136" t="s">
        <v>773</v>
      </c>
      <c r="F511" s="84" t="s">
        <v>777</v>
      </c>
      <c r="G511" s="10" t="s">
        <v>1</v>
      </c>
      <c r="H511" s="130"/>
      <c r="I511" s="47"/>
      <c r="J511" s="8"/>
      <c r="K511" s="47">
        <f t="shared" si="38"/>
        <v>0</v>
      </c>
      <c r="L511" s="136"/>
      <c r="M511" s="47">
        <f t="shared" si="33"/>
        <v>0</v>
      </c>
      <c r="N511" s="136">
        <v>2</v>
      </c>
      <c r="O511" s="47">
        <f t="shared" ref="O511:O555" si="39">I511*N511</f>
        <v>0</v>
      </c>
      <c r="P511" s="8" t="s">
        <v>830</v>
      </c>
    </row>
    <row r="512" spans="1:16" ht="30" x14ac:dyDescent="0.25">
      <c r="A512" s="8">
        <v>34</v>
      </c>
      <c r="B512" s="64" t="s">
        <v>274</v>
      </c>
      <c r="C512" s="139" t="s">
        <v>753</v>
      </c>
      <c r="D512" s="10" t="s">
        <v>811</v>
      </c>
      <c r="E512" s="136" t="s">
        <v>773</v>
      </c>
      <c r="F512" s="84" t="s">
        <v>777</v>
      </c>
      <c r="G512" s="10" t="s">
        <v>1</v>
      </c>
      <c r="H512" s="130"/>
      <c r="I512" s="47"/>
      <c r="J512" s="8"/>
      <c r="K512" s="47">
        <f t="shared" si="38"/>
        <v>0</v>
      </c>
      <c r="L512" s="136"/>
      <c r="M512" s="47">
        <f t="shared" si="33"/>
        <v>0</v>
      </c>
      <c r="N512" s="136">
        <v>2</v>
      </c>
      <c r="O512" s="47">
        <f t="shared" si="39"/>
        <v>0</v>
      </c>
      <c r="P512" s="8" t="s">
        <v>830</v>
      </c>
    </row>
    <row r="513" spans="1:16" ht="30" x14ac:dyDescent="0.25">
      <c r="A513" s="8">
        <v>35</v>
      </c>
      <c r="B513" s="64" t="s">
        <v>274</v>
      </c>
      <c r="C513" s="139" t="s">
        <v>754</v>
      </c>
      <c r="D513" s="10" t="s">
        <v>812</v>
      </c>
      <c r="E513" s="136" t="s">
        <v>773</v>
      </c>
      <c r="F513" s="84" t="s">
        <v>777</v>
      </c>
      <c r="G513" s="10" t="s">
        <v>1</v>
      </c>
      <c r="H513" s="130"/>
      <c r="I513" s="47"/>
      <c r="J513" s="8"/>
      <c r="K513" s="47">
        <f t="shared" si="38"/>
        <v>0</v>
      </c>
      <c r="L513" s="136"/>
      <c r="M513" s="47">
        <f t="shared" si="33"/>
        <v>0</v>
      </c>
      <c r="N513" s="136">
        <v>2</v>
      </c>
      <c r="O513" s="47">
        <f t="shared" si="39"/>
        <v>0</v>
      </c>
      <c r="P513" s="8" t="s">
        <v>830</v>
      </c>
    </row>
    <row r="514" spans="1:16" ht="30" x14ac:dyDescent="0.25">
      <c r="A514" s="8">
        <v>36</v>
      </c>
      <c r="B514" s="64" t="s">
        <v>274</v>
      </c>
      <c r="C514" s="139" t="s">
        <v>755</v>
      </c>
      <c r="D514" s="10" t="s">
        <v>813</v>
      </c>
      <c r="E514" s="136" t="s">
        <v>773</v>
      </c>
      <c r="F514" s="84" t="s">
        <v>248</v>
      </c>
      <c r="G514" s="10" t="s">
        <v>1</v>
      </c>
      <c r="H514" s="130"/>
      <c r="I514" s="47"/>
      <c r="J514" s="8"/>
      <c r="K514" s="47">
        <f t="shared" si="38"/>
        <v>0</v>
      </c>
      <c r="L514" s="136"/>
      <c r="M514" s="47">
        <f t="shared" si="33"/>
        <v>0</v>
      </c>
      <c r="N514" s="136">
        <v>5</v>
      </c>
      <c r="O514" s="47">
        <f t="shared" si="39"/>
        <v>0</v>
      </c>
      <c r="P514" s="8" t="s">
        <v>830</v>
      </c>
    </row>
    <row r="515" spans="1:16" ht="30" x14ac:dyDescent="0.25">
      <c r="A515" s="8">
        <v>37</v>
      </c>
      <c r="B515" s="64" t="s">
        <v>274</v>
      </c>
      <c r="C515" s="139" t="s">
        <v>756</v>
      </c>
      <c r="D515" s="10" t="s">
        <v>814</v>
      </c>
      <c r="E515" s="136" t="s">
        <v>773</v>
      </c>
      <c r="F515" s="84" t="s">
        <v>248</v>
      </c>
      <c r="G515" s="10" t="s">
        <v>1</v>
      </c>
      <c r="H515" s="130"/>
      <c r="I515" s="47"/>
      <c r="J515" s="8"/>
      <c r="K515" s="47">
        <f t="shared" si="38"/>
        <v>0</v>
      </c>
      <c r="L515" s="136"/>
      <c r="M515" s="47">
        <f t="shared" si="33"/>
        <v>0</v>
      </c>
      <c r="N515" s="136">
        <v>5</v>
      </c>
      <c r="O515" s="47">
        <f t="shared" si="39"/>
        <v>0</v>
      </c>
      <c r="P515" s="8" t="s">
        <v>830</v>
      </c>
    </row>
    <row r="516" spans="1:16" ht="30" x14ac:dyDescent="0.25">
      <c r="A516" s="8">
        <v>38</v>
      </c>
      <c r="B516" s="64" t="s">
        <v>274</v>
      </c>
      <c r="C516" s="139" t="s">
        <v>757</v>
      </c>
      <c r="D516" s="10" t="s">
        <v>815</v>
      </c>
      <c r="E516" s="136" t="s">
        <v>773</v>
      </c>
      <c r="F516" s="84" t="s">
        <v>777</v>
      </c>
      <c r="G516" s="10" t="s">
        <v>1</v>
      </c>
      <c r="H516" s="130"/>
      <c r="I516" s="47"/>
      <c r="J516" s="8"/>
      <c r="K516" s="47">
        <f t="shared" si="38"/>
        <v>0</v>
      </c>
      <c r="L516" s="136"/>
      <c r="M516" s="47">
        <f t="shared" si="33"/>
        <v>0</v>
      </c>
      <c r="N516" s="136">
        <v>2</v>
      </c>
      <c r="O516" s="47">
        <f t="shared" si="39"/>
        <v>0</v>
      </c>
      <c r="P516" s="8" t="s">
        <v>830</v>
      </c>
    </row>
    <row r="517" spans="1:16" ht="30" x14ac:dyDescent="0.25">
      <c r="A517" s="8">
        <v>39</v>
      </c>
      <c r="B517" s="64" t="s">
        <v>274</v>
      </c>
      <c r="C517" s="139" t="s">
        <v>758</v>
      </c>
      <c r="D517" s="10" t="s">
        <v>816</v>
      </c>
      <c r="E517" s="136" t="s">
        <v>773</v>
      </c>
      <c r="F517" s="84" t="s">
        <v>777</v>
      </c>
      <c r="G517" s="10" t="s">
        <v>1</v>
      </c>
      <c r="H517" s="130"/>
      <c r="I517" s="47"/>
      <c r="J517" s="8"/>
      <c r="K517" s="47">
        <f t="shared" si="38"/>
        <v>0</v>
      </c>
      <c r="L517" s="136"/>
      <c r="M517" s="47">
        <f t="shared" si="33"/>
        <v>0</v>
      </c>
      <c r="N517" s="136">
        <v>2</v>
      </c>
      <c r="O517" s="47">
        <f t="shared" si="39"/>
        <v>0</v>
      </c>
      <c r="P517" s="8" t="s">
        <v>830</v>
      </c>
    </row>
    <row r="518" spans="1:16" ht="30" x14ac:dyDescent="0.25">
      <c r="A518" s="8">
        <v>40</v>
      </c>
      <c r="B518" s="64" t="s">
        <v>274</v>
      </c>
      <c r="C518" s="139" t="s">
        <v>759</v>
      </c>
      <c r="D518" s="10" t="s">
        <v>817</v>
      </c>
      <c r="E518" s="136" t="s">
        <v>773</v>
      </c>
      <c r="F518" s="84" t="s">
        <v>777</v>
      </c>
      <c r="G518" s="10" t="s">
        <v>1</v>
      </c>
      <c r="H518" s="130"/>
      <c r="I518" s="47"/>
      <c r="J518" s="8"/>
      <c r="K518" s="47">
        <f t="shared" si="38"/>
        <v>0</v>
      </c>
      <c r="L518" s="136"/>
      <c r="M518" s="47">
        <f t="shared" si="33"/>
        <v>0</v>
      </c>
      <c r="N518" s="136">
        <v>2</v>
      </c>
      <c r="O518" s="47">
        <f t="shared" si="39"/>
        <v>0</v>
      </c>
      <c r="P518" s="8" t="s">
        <v>830</v>
      </c>
    </row>
    <row r="519" spans="1:16" ht="30" x14ac:dyDescent="0.25">
      <c r="A519" s="8">
        <v>41</v>
      </c>
      <c r="B519" s="64" t="s">
        <v>274</v>
      </c>
      <c r="C519" s="139" t="s">
        <v>760</v>
      </c>
      <c r="D519" s="10" t="s">
        <v>818</v>
      </c>
      <c r="E519" s="136" t="s">
        <v>773</v>
      </c>
      <c r="F519" s="84" t="s">
        <v>777</v>
      </c>
      <c r="G519" s="10" t="s">
        <v>1</v>
      </c>
      <c r="H519" s="130"/>
      <c r="I519" s="47"/>
      <c r="J519" s="8"/>
      <c r="K519" s="47">
        <f t="shared" si="38"/>
        <v>0</v>
      </c>
      <c r="L519" s="136"/>
      <c r="M519" s="47">
        <f t="shared" si="33"/>
        <v>0</v>
      </c>
      <c r="N519" s="136">
        <v>2</v>
      </c>
      <c r="O519" s="47">
        <f t="shared" si="39"/>
        <v>0</v>
      </c>
      <c r="P519" s="8" t="s">
        <v>830</v>
      </c>
    </row>
    <row r="520" spans="1:16" ht="30" x14ac:dyDescent="0.25">
      <c r="A520" s="8">
        <v>42</v>
      </c>
      <c r="B520" s="64" t="s">
        <v>274</v>
      </c>
      <c r="C520" s="139" t="s">
        <v>761</v>
      </c>
      <c r="D520" s="10" t="s">
        <v>819</v>
      </c>
      <c r="E520" s="136" t="s">
        <v>773</v>
      </c>
      <c r="F520" s="84" t="s">
        <v>777</v>
      </c>
      <c r="G520" s="10" t="s">
        <v>1</v>
      </c>
      <c r="H520" s="130"/>
      <c r="I520" s="47"/>
      <c r="J520" s="8"/>
      <c r="K520" s="47">
        <f t="shared" si="38"/>
        <v>0</v>
      </c>
      <c r="L520" s="136"/>
      <c r="M520" s="47">
        <f t="shared" si="33"/>
        <v>0</v>
      </c>
      <c r="N520" s="136">
        <v>2</v>
      </c>
      <c r="O520" s="47">
        <f t="shared" si="39"/>
        <v>0</v>
      </c>
      <c r="P520" s="8" t="s">
        <v>830</v>
      </c>
    </row>
    <row r="521" spans="1:16" ht="30" x14ac:dyDescent="0.25">
      <c r="A521" s="8">
        <v>43</v>
      </c>
      <c r="B521" s="64" t="s">
        <v>274</v>
      </c>
      <c r="C521" s="139" t="s">
        <v>762</v>
      </c>
      <c r="D521" s="10" t="s">
        <v>820</v>
      </c>
      <c r="E521" s="136" t="s">
        <v>773</v>
      </c>
      <c r="F521" s="84" t="s">
        <v>777</v>
      </c>
      <c r="G521" s="10" t="s">
        <v>1</v>
      </c>
      <c r="H521" s="130"/>
      <c r="I521" s="47"/>
      <c r="J521" s="8"/>
      <c r="K521" s="47">
        <f t="shared" si="38"/>
        <v>0</v>
      </c>
      <c r="L521" s="136"/>
      <c r="M521" s="47">
        <f t="shared" si="33"/>
        <v>0</v>
      </c>
      <c r="N521" s="136">
        <v>2</v>
      </c>
      <c r="O521" s="47">
        <f t="shared" si="39"/>
        <v>0</v>
      </c>
      <c r="P521" s="8" t="s">
        <v>830</v>
      </c>
    </row>
    <row r="522" spans="1:16" ht="30" x14ac:dyDescent="0.25">
      <c r="A522" s="8">
        <v>44</v>
      </c>
      <c r="B522" s="64" t="s">
        <v>274</v>
      </c>
      <c r="C522" s="139" t="s">
        <v>763</v>
      </c>
      <c r="D522" s="10" t="s">
        <v>821</v>
      </c>
      <c r="E522" s="136" t="s">
        <v>773</v>
      </c>
      <c r="F522" s="84" t="s">
        <v>777</v>
      </c>
      <c r="G522" s="10" t="s">
        <v>1</v>
      </c>
      <c r="H522" s="130"/>
      <c r="I522" s="47"/>
      <c r="J522" s="8"/>
      <c r="K522" s="47">
        <f t="shared" si="38"/>
        <v>0</v>
      </c>
      <c r="L522" s="136"/>
      <c r="M522" s="47">
        <f t="shared" si="33"/>
        <v>0</v>
      </c>
      <c r="N522" s="136">
        <v>2</v>
      </c>
      <c r="O522" s="47">
        <f t="shared" si="39"/>
        <v>0</v>
      </c>
      <c r="P522" s="8" t="s">
        <v>830</v>
      </c>
    </row>
    <row r="523" spans="1:16" ht="30" x14ac:dyDescent="0.25">
      <c r="A523" s="8">
        <v>45</v>
      </c>
      <c r="B523" s="64" t="s">
        <v>274</v>
      </c>
      <c r="C523" s="139" t="s">
        <v>764</v>
      </c>
      <c r="D523" s="10" t="s">
        <v>822</v>
      </c>
      <c r="E523" s="136" t="s">
        <v>773</v>
      </c>
      <c r="F523" s="84" t="s">
        <v>777</v>
      </c>
      <c r="G523" s="10" t="s">
        <v>1</v>
      </c>
      <c r="H523" s="130"/>
      <c r="I523" s="47"/>
      <c r="J523" s="8"/>
      <c r="K523" s="47">
        <f t="shared" si="38"/>
        <v>0</v>
      </c>
      <c r="L523" s="136"/>
      <c r="M523" s="47">
        <f t="shared" si="33"/>
        <v>0</v>
      </c>
      <c r="N523" s="136">
        <v>2</v>
      </c>
      <c r="O523" s="47">
        <f t="shared" si="39"/>
        <v>0</v>
      </c>
      <c r="P523" s="8" t="s">
        <v>830</v>
      </c>
    </row>
    <row r="524" spans="1:16" ht="30" x14ac:dyDescent="0.25">
      <c r="A524" s="8">
        <v>46</v>
      </c>
      <c r="B524" s="64" t="s">
        <v>274</v>
      </c>
      <c r="C524" s="139" t="s">
        <v>765</v>
      </c>
      <c r="D524" s="10" t="s">
        <v>823</v>
      </c>
      <c r="E524" s="136" t="s">
        <v>773</v>
      </c>
      <c r="F524" s="84" t="s">
        <v>777</v>
      </c>
      <c r="G524" s="10" t="s">
        <v>1</v>
      </c>
      <c r="H524" s="130"/>
      <c r="I524" s="47"/>
      <c r="J524" s="8"/>
      <c r="K524" s="47">
        <f t="shared" si="38"/>
        <v>0</v>
      </c>
      <c r="L524" s="136"/>
      <c r="M524" s="47">
        <f t="shared" si="33"/>
        <v>0</v>
      </c>
      <c r="N524" s="136">
        <v>2</v>
      </c>
      <c r="O524" s="47">
        <f t="shared" si="39"/>
        <v>0</v>
      </c>
      <c r="P524" s="8" t="s">
        <v>830</v>
      </c>
    </row>
    <row r="525" spans="1:16" ht="30" x14ac:dyDescent="0.25">
      <c r="A525" s="8">
        <v>47</v>
      </c>
      <c r="B525" s="64" t="s">
        <v>274</v>
      </c>
      <c r="C525" s="139" t="s">
        <v>766</v>
      </c>
      <c r="D525" s="10" t="s">
        <v>824</v>
      </c>
      <c r="E525" s="136" t="s">
        <v>773</v>
      </c>
      <c r="F525" s="84" t="s">
        <v>777</v>
      </c>
      <c r="G525" s="10" t="s">
        <v>1</v>
      </c>
      <c r="H525" s="130"/>
      <c r="I525" s="47"/>
      <c r="J525" s="8"/>
      <c r="K525" s="47">
        <f t="shared" si="38"/>
        <v>0</v>
      </c>
      <c r="L525" s="136"/>
      <c r="M525" s="47">
        <f t="shared" si="33"/>
        <v>0</v>
      </c>
      <c r="N525" s="136">
        <v>2</v>
      </c>
      <c r="O525" s="47">
        <f t="shared" si="39"/>
        <v>0</v>
      </c>
      <c r="P525" s="8" t="s">
        <v>830</v>
      </c>
    </row>
    <row r="526" spans="1:16" ht="30" x14ac:dyDescent="0.25">
      <c r="A526" s="8">
        <v>48</v>
      </c>
      <c r="B526" s="64" t="s">
        <v>274</v>
      </c>
      <c r="C526" s="139" t="s">
        <v>767</v>
      </c>
      <c r="D526" s="10" t="s">
        <v>825</v>
      </c>
      <c r="E526" s="136" t="s">
        <v>773</v>
      </c>
      <c r="F526" s="84" t="s">
        <v>777</v>
      </c>
      <c r="G526" s="10" t="s">
        <v>1</v>
      </c>
      <c r="H526" s="130"/>
      <c r="I526" s="47"/>
      <c r="J526" s="8"/>
      <c r="K526" s="47">
        <f t="shared" si="38"/>
        <v>0</v>
      </c>
      <c r="L526" s="136"/>
      <c r="M526" s="47">
        <f t="shared" si="33"/>
        <v>0</v>
      </c>
      <c r="N526" s="136">
        <v>2</v>
      </c>
      <c r="O526" s="47">
        <f t="shared" si="39"/>
        <v>0</v>
      </c>
      <c r="P526" s="8" t="s">
        <v>830</v>
      </c>
    </row>
    <row r="527" spans="1:16" ht="30" x14ac:dyDescent="0.25">
      <c r="A527" s="8">
        <v>49</v>
      </c>
      <c r="B527" s="64" t="s">
        <v>274</v>
      </c>
      <c r="C527" s="139" t="s">
        <v>768</v>
      </c>
      <c r="D527" s="10" t="s">
        <v>826</v>
      </c>
      <c r="E527" s="136" t="s">
        <v>773</v>
      </c>
      <c r="F527" s="84" t="s">
        <v>777</v>
      </c>
      <c r="G527" s="10" t="s">
        <v>1</v>
      </c>
      <c r="H527" s="130"/>
      <c r="I527" s="47"/>
      <c r="J527" s="8"/>
      <c r="K527" s="47">
        <f t="shared" si="38"/>
        <v>0</v>
      </c>
      <c r="L527" s="136"/>
      <c r="M527" s="47">
        <f t="shared" si="33"/>
        <v>0</v>
      </c>
      <c r="N527" s="136">
        <v>2</v>
      </c>
      <c r="O527" s="47">
        <f t="shared" si="39"/>
        <v>0</v>
      </c>
      <c r="P527" s="8" t="s">
        <v>830</v>
      </c>
    </row>
    <row r="528" spans="1:16" ht="30" x14ac:dyDescent="0.25">
      <c r="A528" s="8">
        <v>50</v>
      </c>
      <c r="B528" s="64" t="s">
        <v>274</v>
      </c>
      <c r="C528" s="139" t="s">
        <v>769</v>
      </c>
      <c r="D528" s="10" t="s">
        <v>827</v>
      </c>
      <c r="E528" s="136" t="s">
        <v>773</v>
      </c>
      <c r="F528" s="84" t="s">
        <v>777</v>
      </c>
      <c r="G528" s="10" t="s">
        <v>1</v>
      </c>
      <c r="H528" s="130"/>
      <c r="I528" s="47"/>
      <c r="J528" s="8"/>
      <c r="K528" s="47">
        <f t="shared" si="38"/>
        <v>0</v>
      </c>
      <c r="L528" s="136"/>
      <c r="M528" s="47">
        <f t="shared" si="33"/>
        <v>0</v>
      </c>
      <c r="N528" s="136">
        <v>2</v>
      </c>
      <c r="O528" s="47">
        <f t="shared" si="39"/>
        <v>0</v>
      </c>
      <c r="P528" s="8" t="s">
        <v>830</v>
      </c>
    </row>
    <row r="529" spans="1:17" ht="30" x14ac:dyDescent="0.25">
      <c r="A529" s="8">
        <v>51</v>
      </c>
      <c r="B529" s="64" t="s">
        <v>274</v>
      </c>
      <c r="C529" s="139" t="s">
        <v>770</v>
      </c>
      <c r="D529" s="10" t="s">
        <v>828</v>
      </c>
      <c r="E529" s="136" t="s">
        <v>773</v>
      </c>
      <c r="F529" s="84" t="s">
        <v>777</v>
      </c>
      <c r="G529" s="10" t="s">
        <v>1</v>
      </c>
      <c r="H529" s="130"/>
      <c r="I529" s="47"/>
      <c r="J529" s="8"/>
      <c r="K529" s="47">
        <f t="shared" si="38"/>
        <v>0</v>
      </c>
      <c r="L529" s="136"/>
      <c r="M529" s="47">
        <f t="shared" si="33"/>
        <v>0</v>
      </c>
      <c r="N529" s="136">
        <v>2</v>
      </c>
      <c r="O529" s="47">
        <f t="shared" si="39"/>
        <v>0</v>
      </c>
      <c r="P529" s="8" t="s">
        <v>830</v>
      </c>
    </row>
    <row r="530" spans="1:17" ht="30" x14ac:dyDescent="0.25">
      <c r="A530" s="8">
        <v>52</v>
      </c>
      <c r="B530" s="64" t="s">
        <v>274</v>
      </c>
      <c r="C530" s="139" t="s">
        <v>771</v>
      </c>
      <c r="D530" s="10" t="s">
        <v>829</v>
      </c>
      <c r="E530" s="136" t="s">
        <v>773</v>
      </c>
      <c r="F530" s="84" t="s">
        <v>777</v>
      </c>
      <c r="G530" s="10" t="s">
        <v>1</v>
      </c>
      <c r="H530" s="130"/>
      <c r="I530" s="47"/>
      <c r="J530" s="8"/>
      <c r="K530" s="47">
        <f t="shared" si="38"/>
        <v>0</v>
      </c>
      <c r="L530" s="136"/>
      <c r="M530" s="47">
        <f t="shared" si="33"/>
        <v>0</v>
      </c>
      <c r="N530" s="136">
        <v>2</v>
      </c>
      <c r="O530" s="47">
        <f t="shared" si="39"/>
        <v>0</v>
      </c>
      <c r="P530" s="8" t="s">
        <v>830</v>
      </c>
    </row>
    <row r="531" spans="1:17" ht="31.35" customHeight="1" x14ac:dyDescent="0.25">
      <c r="A531" s="129" t="s">
        <v>845</v>
      </c>
      <c r="B531" s="200" t="s">
        <v>846</v>
      </c>
      <c r="C531" s="201"/>
      <c r="D531" s="201"/>
      <c r="E531" s="201"/>
      <c r="F531" s="201"/>
      <c r="G531" s="201"/>
      <c r="H531" s="201"/>
      <c r="I531" s="201"/>
      <c r="J531" s="201"/>
      <c r="K531" s="201"/>
      <c r="L531" s="201"/>
      <c r="M531" s="201"/>
      <c r="N531" s="201"/>
      <c r="O531" s="201"/>
      <c r="P531" s="202"/>
    </row>
    <row r="532" spans="1:17" ht="60" x14ac:dyDescent="0.25">
      <c r="A532" s="8">
        <v>1</v>
      </c>
      <c r="B532" s="64">
        <v>2020808486</v>
      </c>
      <c r="C532" s="139" t="s">
        <v>847</v>
      </c>
      <c r="D532" s="10"/>
      <c r="E532" s="136" t="s">
        <v>864</v>
      </c>
      <c r="F532" s="84" t="s">
        <v>861</v>
      </c>
      <c r="G532" s="10" t="s">
        <v>1</v>
      </c>
      <c r="H532" s="130"/>
      <c r="I532" s="47">
        <v>48064617.391304351</v>
      </c>
      <c r="J532" s="140">
        <v>8</v>
      </c>
      <c r="K532" s="47">
        <f t="shared" ref="K532:K541" si="40">I532*J532</f>
        <v>384516939.13043481</v>
      </c>
      <c r="L532" s="141">
        <v>2</v>
      </c>
      <c r="M532" s="47">
        <f t="shared" si="33"/>
        <v>96129234.782608703</v>
      </c>
      <c r="N532" s="141">
        <v>2</v>
      </c>
      <c r="O532" s="47">
        <f t="shared" si="39"/>
        <v>96129234.782608703</v>
      </c>
      <c r="P532" s="8"/>
    </row>
    <row r="533" spans="1:17" ht="45" x14ac:dyDescent="0.25">
      <c r="A533" s="8">
        <v>2</v>
      </c>
      <c r="B533" s="64">
        <v>2000101100</v>
      </c>
      <c r="C533" s="139" t="s">
        <v>848</v>
      </c>
      <c r="D533" s="10" t="s">
        <v>857</v>
      </c>
      <c r="E533" s="136" t="s">
        <v>860</v>
      </c>
      <c r="F533" s="84" t="s">
        <v>128</v>
      </c>
      <c r="G533" s="10" t="s">
        <v>1</v>
      </c>
      <c r="H533" s="130"/>
      <c r="I533" s="47"/>
      <c r="J533" s="142"/>
      <c r="K533" s="47">
        <f t="shared" si="40"/>
        <v>0</v>
      </c>
      <c r="L533" s="140">
        <v>1</v>
      </c>
      <c r="M533" s="47">
        <f t="shared" ref="M533:M555" si="41">I533*L533</f>
        <v>0</v>
      </c>
      <c r="N533" s="112"/>
      <c r="O533" s="47">
        <f t="shared" si="39"/>
        <v>0</v>
      </c>
      <c r="P533" s="8"/>
    </row>
    <row r="534" spans="1:17" ht="60" x14ac:dyDescent="0.25">
      <c r="A534" s="8">
        <v>3</v>
      </c>
      <c r="B534" s="64">
        <v>2000101101</v>
      </c>
      <c r="C534" s="139" t="s">
        <v>849</v>
      </c>
      <c r="D534" s="10" t="s">
        <v>858</v>
      </c>
      <c r="E534" s="136" t="s">
        <v>860</v>
      </c>
      <c r="F534" s="84" t="s">
        <v>128</v>
      </c>
      <c r="G534" s="10" t="s">
        <v>1</v>
      </c>
      <c r="H534" s="130"/>
      <c r="I534" s="47"/>
      <c r="J534" s="142"/>
      <c r="K534" s="47">
        <f t="shared" si="40"/>
        <v>0</v>
      </c>
      <c r="L534" s="140">
        <v>6</v>
      </c>
      <c r="M534" s="47">
        <f t="shared" si="41"/>
        <v>0</v>
      </c>
      <c r="N534" s="112"/>
      <c r="O534" s="47">
        <f t="shared" si="39"/>
        <v>0</v>
      </c>
      <c r="P534" s="8"/>
    </row>
    <row r="535" spans="1:17" ht="60" x14ac:dyDescent="0.25">
      <c r="A535" s="8">
        <v>4</v>
      </c>
      <c r="B535" s="64">
        <v>2000101102</v>
      </c>
      <c r="C535" s="139" t="s">
        <v>850</v>
      </c>
      <c r="D535" s="10" t="s">
        <v>859</v>
      </c>
      <c r="E535" s="136" t="s">
        <v>860</v>
      </c>
      <c r="F535" s="84" t="s">
        <v>862</v>
      </c>
      <c r="G535" s="10" t="s">
        <v>10</v>
      </c>
      <c r="H535" s="130"/>
      <c r="I535" s="47">
        <v>29964717.391304351</v>
      </c>
      <c r="J535" s="140"/>
      <c r="K535" s="47">
        <f t="shared" si="40"/>
        <v>0</v>
      </c>
      <c r="L535" s="141">
        <v>3</v>
      </c>
      <c r="M535" s="47">
        <f t="shared" si="41"/>
        <v>89894152.173913062</v>
      </c>
      <c r="N535" s="112"/>
      <c r="O535" s="47">
        <f t="shared" si="39"/>
        <v>0</v>
      </c>
      <c r="P535" s="8"/>
    </row>
    <row r="536" spans="1:17" ht="60" x14ac:dyDescent="0.25">
      <c r="A536" s="8">
        <v>5</v>
      </c>
      <c r="B536" s="64">
        <v>2000101103</v>
      </c>
      <c r="C536" s="139" t="s">
        <v>851</v>
      </c>
      <c r="D536" s="10"/>
      <c r="E536" s="136" t="s">
        <v>865</v>
      </c>
      <c r="F536" s="84" t="s">
        <v>863</v>
      </c>
      <c r="G536" s="10" t="s">
        <v>1</v>
      </c>
      <c r="H536" s="130"/>
      <c r="I536" s="47">
        <v>1211585210.804348</v>
      </c>
      <c r="J536" s="8"/>
      <c r="K536" s="47">
        <f t="shared" si="40"/>
        <v>0</v>
      </c>
      <c r="L536" s="141">
        <v>1</v>
      </c>
      <c r="M536" s="47">
        <f t="shared" si="41"/>
        <v>1211585210.804348</v>
      </c>
      <c r="N536" s="141">
        <v>1</v>
      </c>
      <c r="O536" s="47">
        <f t="shared" si="39"/>
        <v>1211585210.804348</v>
      </c>
      <c r="P536" s="150" t="s">
        <v>963</v>
      </c>
      <c r="Q536" s="3">
        <v>1</v>
      </c>
    </row>
    <row r="537" spans="1:17" ht="60" x14ac:dyDescent="0.25">
      <c r="A537" s="8">
        <v>6</v>
      </c>
      <c r="B537" s="64">
        <v>2000101104</v>
      </c>
      <c r="C537" s="139" t="s">
        <v>852</v>
      </c>
      <c r="D537" s="10"/>
      <c r="E537" s="136" t="s">
        <v>865</v>
      </c>
      <c r="F537" s="84" t="s">
        <v>863</v>
      </c>
      <c r="G537" s="10" t="s">
        <v>1</v>
      </c>
      <c r="H537" s="130"/>
      <c r="I537" s="47">
        <v>199834700.28260872</v>
      </c>
      <c r="J537" s="141"/>
      <c r="K537" s="47">
        <f t="shared" si="40"/>
        <v>0</v>
      </c>
      <c r="L537" s="141">
        <v>2</v>
      </c>
      <c r="M537" s="47">
        <f t="shared" si="41"/>
        <v>399669400.56521744</v>
      </c>
      <c r="N537" s="141">
        <v>2</v>
      </c>
      <c r="O537" s="47">
        <f t="shared" si="39"/>
        <v>399669400.56521744</v>
      </c>
      <c r="P537" s="150" t="s">
        <v>963</v>
      </c>
      <c r="Q537" s="3">
        <v>2</v>
      </c>
    </row>
    <row r="538" spans="1:17" ht="60" x14ac:dyDescent="0.25">
      <c r="A538" s="8">
        <v>7</v>
      </c>
      <c r="B538" s="64">
        <v>2000101105</v>
      </c>
      <c r="C538" s="139" t="s">
        <v>853</v>
      </c>
      <c r="D538" s="10"/>
      <c r="E538" s="136" t="s">
        <v>865</v>
      </c>
      <c r="F538" s="84" t="s">
        <v>863</v>
      </c>
      <c r="G538" s="10" t="s">
        <v>1</v>
      </c>
      <c r="H538" s="130"/>
      <c r="I538" s="47">
        <v>112494359.25</v>
      </c>
      <c r="J538" s="141"/>
      <c r="K538" s="47">
        <f t="shared" si="40"/>
        <v>0</v>
      </c>
      <c r="L538" s="141">
        <v>2</v>
      </c>
      <c r="M538" s="47">
        <f t="shared" si="41"/>
        <v>224988718.5</v>
      </c>
      <c r="N538" s="141">
        <v>2</v>
      </c>
      <c r="O538" s="47">
        <f t="shared" si="39"/>
        <v>224988718.5</v>
      </c>
      <c r="P538" s="150" t="s">
        <v>963</v>
      </c>
      <c r="Q538" s="3">
        <v>2</v>
      </c>
    </row>
    <row r="539" spans="1:17" ht="60" x14ac:dyDescent="0.25">
      <c r="A539" s="8">
        <v>8</v>
      </c>
      <c r="B539" s="64">
        <v>2000101106</v>
      </c>
      <c r="C539" s="139" t="s">
        <v>854</v>
      </c>
      <c r="D539" s="10"/>
      <c r="E539" s="136" t="s">
        <v>865</v>
      </c>
      <c r="F539" s="84" t="s">
        <v>863</v>
      </c>
      <c r="G539" s="10" t="s">
        <v>1</v>
      </c>
      <c r="H539" s="130"/>
      <c r="I539" s="47">
        <v>22708489.273826085</v>
      </c>
      <c r="J539" s="141"/>
      <c r="K539" s="47">
        <f t="shared" si="40"/>
        <v>0</v>
      </c>
      <c r="L539" s="141"/>
      <c r="M539" s="47">
        <f t="shared" si="41"/>
        <v>0</v>
      </c>
      <c r="N539" s="141">
        <v>2</v>
      </c>
      <c r="O539" s="47">
        <f t="shared" si="39"/>
        <v>45416978.54765217</v>
      </c>
      <c r="P539" s="150" t="s">
        <v>963</v>
      </c>
      <c r="Q539" s="3">
        <v>1</v>
      </c>
    </row>
    <row r="540" spans="1:17" ht="60" x14ac:dyDescent="0.25">
      <c r="A540" s="8">
        <v>9</v>
      </c>
      <c r="B540" s="64">
        <v>2000101107</v>
      </c>
      <c r="C540" s="139" t="s">
        <v>855</v>
      </c>
      <c r="D540" s="10"/>
      <c r="E540" s="136" t="s">
        <v>865</v>
      </c>
      <c r="F540" s="84" t="s">
        <v>863</v>
      </c>
      <c r="G540" s="10" t="s">
        <v>1</v>
      </c>
      <c r="H540" s="130"/>
      <c r="I540" s="47">
        <v>245251677.61956522</v>
      </c>
      <c r="J540" s="141"/>
      <c r="K540" s="47">
        <f t="shared" si="40"/>
        <v>0</v>
      </c>
      <c r="L540" s="141"/>
      <c r="M540" s="47">
        <f t="shared" si="41"/>
        <v>0</v>
      </c>
      <c r="N540" s="141">
        <v>2</v>
      </c>
      <c r="O540" s="47">
        <f t="shared" si="39"/>
        <v>490503355.23913044</v>
      </c>
      <c r="P540" s="150" t="s">
        <v>963</v>
      </c>
      <c r="Q540" s="3">
        <v>2</v>
      </c>
    </row>
    <row r="541" spans="1:17" ht="60" x14ac:dyDescent="0.25">
      <c r="A541" s="8">
        <v>10</v>
      </c>
      <c r="B541" s="64">
        <v>2000101108</v>
      </c>
      <c r="C541" s="139" t="s">
        <v>856</v>
      </c>
      <c r="D541" s="10"/>
      <c r="E541" s="136" t="s">
        <v>865</v>
      </c>
      <c r="F541" s="84" t="s">
        <v>863</v>
      </c>
      <c r="G541" s="10" t="s">
        <v>1</v>
      </c>
      <c r="H541" s="130"/>
      <c r="I541" s="47">
        <v>347265195.94565219</v>
      </c>
      <c r="J541" s="141"/>
      <c r="K541" s="47">
        <f t="shared" si="40"/>
        <v>0</v>
      </c>
      <c r="L541" s="141"/>
      <c r="M541" s="47">
        <f t="shared" si="41"/>
        <v>0</v>
      </c>
      <c r="N541" s="141">
        <v>2</v>
      </c>
      <c r="O541" s="47">
        <f t="shared" si="39"/>
        <v>694530391.89130437</v>
      </c>
      <c r="P541" s="150" t="s">
        <v>963</v>
      </c>
      <c r="Q541" s="3">
        <v>2</v>
      </c>
    </row>
    <row r="542" spans="1:17" ht="279" customHeight="1" x14ac:dyDescent="0.25">
      <c r="A542" s="8">
        <v>11</v>
      </c>
      <c r="B542" s="64" t="s">
        <v>875</v>
      </c>
      <c r="C542" s="139" t="s">
        <v>876</v>
      </c>
      <c r="D542" s="10" t="s">
        <v>878</v>
      </c>
      <c r="E542" s="136" t="s">
        <v>918</v>
      </c>
      <c r="F542" s="84" t="s">
        <v>877</v>
      </c>
      <c r="G542" s="10" t="s">
        <v>1</v>
      </c>
      <c r="H542" s="130"/>
      <c r="I542" s="47">
        <v>24840000</v>
      </c>
      <c r="J542" s="140"/>
      <c r="K542" s="47"/>
      <c r="L542" s="141">
        <v>1</v>
      </c>
      <c r="M542" s="47">
        <f t="shared" si="41"/>
        <v>24840000</v>
      </c>
      <c r="N542" s="141">
        <v>1</v>
      </c>
      <c r="O542" s="47">
        <f t="shared" si="39"/>
        <v>24840000</v>
      </c>
      <c r="P542" s="8"/>
    </row>
    <row r="543" spans="1:17" ht="283.35000000000002" customHeight="1" x14ac:dyDescent="0.25">
      <c r="A543" s="8">
        <v>12</v>
      </c>
      <c r="B543" s="64" t="s">
        <v>879</v>
      </c>
      <c r="C543" s="139" t="s">
        <v>880</v>
      </c>
      <c r="D543" s="10" t="s">
        <v>881</v>
      </c>
      <c r="E543" s="136" t="s">
        <v>918</v>
      </c>
      <c r="F543" s="84" t="s">
        <v>877</v>
      </c>
      <c r="G543" s="10" t="s">
        <v>1</v>
      </c>
      <c r="H543" s="130"/>
      <c r="I543" s="47">
        <v>54641376</v>
      </c>
      <c r="J543" s="140">
        <v>2</v>
      </c>
      <c r="K543" s="47">
        <f>I543*J543</f>
        <v>109282752</v>
      </c>
      <c r="L543" s="141">
        <v>1</v>
      </c>
      <c r="M543" s="47">
        <f t="shared" si="41"/>
        <v>54641376</v>
      </c>
      <c r="N543" s="141">
        <v>1</v>
      </c>
      <c r="O543" s="47">
        <f t="shared" si="39"/>
        <v>54641376</v>
      </c>
      <c r="P543" s="8"/>
    </row>
    <row r="544" spans="1:17" ht="275.45" customHeight="1" x14ac:dyDescent="0.25">
      <c r="A544" s="8">
        <v>13</v>
      </c>
      <c r="B544" s="64" t="s">
        <v>882</v>
      </c>
      <c r="C544" s="139" t="s">
        <v>883</v>
      </c>
      <c r="D544" s="10" t="s">
        <v>884</v>
      </c>
      <c r="E544" s="136" t="s">
        <v>918</v>
      </c>
      <c r="F544" s="84" t="s">
        <v>877</v>
      </c>
      <c r="G544" s="10" t="s">
        <v>1</v>
      </c>
      <c r="H544" s="130"/>
      <c r="I544" s="47">
        <v>16217760</v>
      </c>
      <c r="J544" s="140"/>
      <c r="K544" s="47">
        <f t="shared" ref="K544:K554" si="42">I544*J544</f>
        <v>0</v>
      </c>
      <c r="L544" s="141">
        <v>1</v>
      </c>
      <c r="M544" s="47">
        <f t="shared" si="41"/>
        <v>16217760</v>
      </c>
      <c r="N544" s="141">
        <v>1</v>
      </c>
      <c r="O544" s="47">
        <f t="shared" si="39"/>
        <v>16217760</v>
      </c>
      <c r="P544" s="8"/>
    </row>
    <row r="545" spans="1:16" ht="271.7" customHeight="1" x14ac:dyDescent="0.25">
      <c r="A545" s="8">
        <v>14</v>
      </c>
      <c r="B545" s="64" t="s">
        <v>885</v>
      </c>
      <c r="C545" s="139" t="s">
        <v>886</v>
      </c>
      <c r="D545" s="10" t="s">
        <v>887</v>
      </c>
      <c r="E545" s="136" t="s">
        <v>918</v>
      </c>
      <c r="F545" s="84" t="s">
        <v>877</v>
      </c>
      <c r="G545" s="10" t="s">
        <v>1</v>
      </c>
      <c r="H545" s="130"/>
      <c r="I545" s="47">
        <v>15801920</v>
      </c>
      <c r="J545" s="140"/>
      <c r="K545" s="47">
        <f t="shared" si="42"/>
        <v>0</v>
      </c>
      <c r="L545" s="141">
        <v>1</v>
      </c>
      <c r="M545" s="47">
        <f t="shared" si="41"/>
        <v>15801920</v>
      </c>
      <c r="N545" s="141">
        <v>1</v>
      </c>
      <c r="O545" s="47">
        <f t="shared" si="39"/>
        <v>15801920</v>
      </c>
      <c r="P545" s="8"/>
    </row>
    <row r="546" spans="1:16" ht="271.7" customHeight="1" x14ac:dyDescent="0.25">
      <c r="A546" s="8">
        <v>15</v>
      </c>
      <c r="B546" s="64" t="s">
        <v>888</v>
      </c>
      <c r="C546" s="139" t="s">
        <v>889</v>
      </c>
      <c r="D546" s="10" t="s">
        <v>890</v>
      </c>
      <c r="E546" s="136" t="s">
        <v>918</v>
      </c>
      <c r="F546" s="84" t="s">
        <v>877</v>
      </c>
      <c r="G546" s="10" t="s">
        <v>1</v>
      </c>
      <c r="H546" s="130"/>
      <c r="I546" s="47">
        <v>26530592</v>
      </c>
      <c r="J546" s="140"/>
      <c r="K546" s="47">
        <f t="shared" si="42"/>
        <v>0</v>
      </c>
      <c r="L546" s="141">
        <v>1</v>
      </c>
      <c r="M546" s="47">
        <f t="shared" si="41"/>
        <v>26530592</v>
      </c>
      <c r="N546" s="141">
        <v>1</v>
      </c>
      <c r="O546" s="47">
        <f t="shared" si="39"/>
        <v>26530592</v>
      </c>
      <c r="P546" s="8"/>
    </row>
    <row r="547" spans="1:16" ht="275.45" customHeight="1" x14ac:dyDescent="0.25">
      <c r="A547" s="8">
        <v>16</v>
      </c>
      <c r="B547" s="64" t="s">
        <v>891</v>
      </c>
      <c r="C547" s="139" t="s">
        <v>892</v>
      </c>
      <c r="D547" s="10" t="s">
        <v>893</v>
      </c>
      <c r="E547" s="136" t="s">
        <v>918</v>
      </c>
      <c r="F547" s="84" t="s">
        <v>877</v>
      </c>
      <c r="G547" s="10" t="s">
        <v>1</v>
      </c>
      <c r="H547" s="130"/>
      <c r="I547" s="47">
        <v>32435520</v>
      </c>
      <c r="J547" s="140"/>
      <c r="K547" s="47">
        <f t="shared" si="42"/>
        <v>0</v>
      </c>
      <c r="L547" s="141">
        <v>1</v>
      </c>
      <c r="M547" s="47">
        <f t="shared" si="41"/>
        <v>32435520</v>
      </c>
      <c r="N547" s="141">
        <v>1</v>
      </c>
      <c r="O547" s="47">
        <f t="shared" si="39"/>
        <v>32435520</v>
      </c>
      <c r="P547" s="8"/>
    </row>
    <row r="548" spans="1:16" ht="282" customHeight="1" x14ac:dyDescent="0.25">
      <c r="A548" s="8">
        <v>17</v>
      </c>
      <c r="B548" s="64" t="s">
        <v>894</v>
      </c>
      <c r="C548" s="139" t="s">
        <v>895</v>
      </c>
      <c r="D548" s="10" t="s">
        <v>896</v>
      </c>
      <c r="E548" s="136" t="s">
        <v>918</v>
      </c>
      <c r="F548" s="84" t="s">
        <v>877</v>
      </c>
      <c r="G548" s="10" t="s">
        <v>1</v>
      </c>
      <c r="H548" s="130"/>
      <c r="I548" s="47">
        <v>32435520</v>
      </c>
      <c r="J548" s="140"/>
      <c r="K548" s="47">
        <f t="shared" si="42"/>
        <v>0</v>
      </c>
      <c r="L548" s="141">
        <v>1</v>
      </c>
      <c r="M548" s="47">
        <f t="shared" si="41"/>
        <v>32435520</v>
      </c>
      <c r="N548" s="141">
        <v>1</v>
      </c>
      <c r="O548" s="47">
        <f t="shared" si="39"/>
        <v>32435520</v>
      </c>
      <c r="P548" s="8"/>
    </row>
    <row r="549" spans="1:16" ht="274.35000000000002" customHeight="1" x14ac:dyDescent="0.25">
      <c r="A549" s="8">
        <v>18</v>
      </c>
      <c r="B549" s="64" t="s">
        <v>897</v>
      </c>
      <c r="C549" s="139" t="s">
        <v>898</v>
      </c>
      <c r="D549" s="10" t="s">
        <v>899</v>
      </c>
      <c r="E549" s="136" t="s">
        <v>918</v>
      </c>
      <c r="F549" s="84" t="s">
        <v>877</v>
      </c>
      <c r="G549" s="10" t="s">
        <v>1</v>
      </c>
      <c r="H549" s="130"/>
      <c r="I549" s="47">
        <v>32435520</v>
      </c>
      <c r="J549" s="140"/>
      <c r="K549" s="47">
        <f t="shared" si="42"/>
        <v>0</v>
      </c>
      <c r="L549" s="141">
        <v>1</v>
      </c>
      <c r="M549" s="47">
        <f t="shared" si="41"/>
        <v>32435520</v>
      </c>
      <c r="N549" s="141">
        <v>1</v>
      </c>
      <c r="O549" s="47">
        <f t="shared" si="39"/>
        <v>32435520</v>
      </c>
      <c r="P549" s="8"/>
    </row>
    <row r="550" spans="1:16" ht="277.35000000000002" customHeight="1" x14ac:dyDescent="0.25">
      <c r="A550" s="8">
        <v>19</v>
      </c>
      <c r="B550" s="64" t="s">
        <v>900</v>
      </c>
      <c r="C550" s="139" t="s">
        <v>901</v>
      </c>
      <c r="D550" s="10" t="s">
        <v>902</v>
      </c>
      <c r="E550" s="136" t="s">
        <v>918</v>
      </c>
      <c r="F550" s="84" t="s">
        <v>877</v>
      </c>
      <c r="G550" s="10" t="s">
        <v>1</v>
      </c>
      <c r="H550" s="130"/>
      <c r="I550" s="47">
        <v>32435520</v>
      </c>
      <c r="J550" s="140"/>
      <c r="K550" s="47">
        <f t="shared" si="42"/>
        <v>0</v>
      </c>
      <c r="L550" s="141">
        <v>1</v>
      </c>
      <c r="M550" s="47">
        <f t="shared" si="41"/>
        <v>32435520</v>
      </c>
      <c r="N550" s="141">
        <v>1</v>
      </c>
      <c r="O550" s="47">
        <f t="shared" si="39"/>
        <v>32435520</v>
      </c>
      <c r="P550" s="8"/>
    </row>
    <row r="551" spans="1:16" ht="279.60000000000002" customHeight="1" x14ac:dyDescent="0.25">
      <c r="A551" s="8">
        <v>20</v>
      </c>
      <c r="B551" s="64" t="s">
        <v>903</v>
      </c>
      <c r="C551" s="139" t="s">
        <v>904</v>
      </c>
      <c r="D551" s="10" t="s">
        <v>905</v>
      </c>
      <c r="E551" s="136" t="s">
        <v>918</v>
      </c>
      <c r="F551" s="84" t="s">
        <v>877</v>
      </c>
      <c r="G551" s="10" t="s">
        <v>1</v>
      </c>
      <c r="H551" s="130"/>
      <c r="I551" s="47">
        <v>32435520</v>
      </c>
      <c r="J551" s="140">
        <v>2</v>
      </c>
      <c r="K551" s="47">
        <f t="shared" si="42"/>
        <v>64871040</v>
      </c>
      <c r="L551" s="141">
        <v>2</v>
      </c>
      <c r="M551" s="47">
        <f t="shared" si="41"/>
        <v>64871040</v>
      </c>
      <c r="N551" s="141"/>
      <c r="O551" s="47">
        <f t="shared" si="39"/>
        <v>0</v>
      </c>
      <c r="P551" s="8"/>
    </row>
    <row r="552" spans="1:16" ht="273" customHeight="1" x14ac:dyDescent="0.25">
      <c r="A552" s="8">
        <v>21</v>
      </c>
      <c r="B552" s="64" t="s">
        <v>906</v>
      </c>
      <c r="C552" s="139" t="s">
        <v>907</v>
      </c>
      <c r="D552" s="10" t="s">
        <v>908</v>
      </c>
      <c r="E552" s="136" t="s">
        <v>918</v>
      </c>
      <c r="F552" s="84" t="s">
        <v>877</v>
      </c>
      <c r="G552" s="10" t="s">
        <v>1</v>
      </c>
      <c r="H552" s="130"/>
      <c r="I552" s="47">
        <v>9980160</v>
      </c>
      <c r="J552" s="140"/>
      <c r="K552" s="47">
        <f t="shared" si="42"/>
        <v>0</v>
      </c>
      <c r="L552" s="141"/>
      <c r="M552" s="47">
        <f t="shared" si="41"/>
        <v>0</v>
      </c>
      <c r="N552" s="141">
        <v>1</v>
      </c>
      <c r="O552" s="47">
        <f t="shared" si="39"/>
        <v>9980160</v>
      </c>
      <c r="P552" s="8"/>
    </row>
    <row r="553" spans="1:16" ht="288.60000000000002" customHeight="1" x14ac:dyDescent="0.25">
      <c r="A553" s="8">
        <v>22</v>
      </c>
      <c r="B553" s="64" t="s">
        <v>909</v>
      </c>
      <c r="C553" s="139" t="s">
        <v>910</v>
      </c>
      <c r="D553" s="10" t="s">
        <v>911</v>
      </c>
      <c r="E553" s="136" t="s">
        <v>918</v>
      </c>
      <c r="F553" s="84" t="s">
        <v>877</v>
      </c>
      <c r="G553" s="10" t="s">
        <v>1</v>
      </c>
      <c r="H553" s="130"/>
      <c r="I553" s="47">
        <v>8898976</v>
      </c>
      <c r="J553" s="140"/>
      <c r="K553" s="47">
        <f t="shared" si="42"/>
        <v>0</v>
      </c>
      <c r="L553" s="141">
        <v>1</v>
      </c>
      <c r="M553" s="47">
        <f t="shared" si="41"/>
        <v>8898976</v>
      </c>
      <c r="N553" s="141">
        <v>1</v>
      </c>
      <c r="O553" s="47">
        <f t="shared" si="39"/>
        <v>8898976</v>
      </c>
      <c r="P553" s="8"/>
    </row>
    <row r="554" spans="1:16" ht="291.60000000000002" customHeight="1" x14ac:dyDescent="0.25">
      <c r="A554" s="8">
        <v>23</v>
      </c>
      <c r="B554" s="64" t="s">
        <v>912</v>
      </c>
      <c r="C554" s="139" t="s">
        <v>913</v>
      </c>
      <c r="D554" s="10" t="s">
        <v>914</v>
      </c>
      <c r="E554" s="136" t="s">
        <v>918</v>
      </c>
      <c r="F554" s="84" t="s">
        <v>877</v>
      </c>
      <c r="G554" s="10" t="s">
        <v>1</v>
      </c>
      <c r="H554" s="130"/>
      <c r="I554" s="47">
        <v>14471232</v>
      </c>
      <c r="J554" s="140"/>
      <c r="K554" s="47">
        <f t="shared" si="42"/>
        <v>0</v>
      </c>
      <c r="L554" s="141">
        <v>1</v>
      </c>
      <c r="M554" s="47">
        <f t="shared" si="41"/>
        <v>14471232</v>
      </c>
      <c r="N554" s="141"/>
      <c r="O554" s="47">
        <f t="shared" si="39"/>
        <v>0</v>
      </c>
      <c r="P554" s="8"/>
    </row>
    <row r="555" spans="1:16" ht="291.60000000000002" customHeight="1" x14ac:dyDescent="0.25">
      <c r="A555" s="8">
        <v>24</v>
      </c>
      <c r="B555" s="64" t="s">
        <v>915</v>
      </c>
      <c r="C555" s="139" t="s">
        <v>916</v>
      </c>
      <c r="D555" s="10" t="s">
        <v>917</v>
      </c>
      <c r="E555" s="136" t="s">
        <v>918</v>
      </c>
      <c r="F555" s="84" t="s">
        <v>877</v>
      </c>
      <c r="G555" s="10" t="s">
        <v>3</v>
      </c>
      <c r="H555" s="130"/>
      <c r="I555" s="47">
        <v>10146496</v>
      </c>
      <c r="J555" s="140">
        <v>0</v>
      </c>
      <c r="K555" s="47">
        <f>I555*J555</f>
        <v>0</v>
      </c>
      <c r="L555" s="141">
        <v>2</v>
      </c>
      <c r="M555" s="47">
        <f t="shared" si="41"/>
        <v>20292992</v>
      </c>
      <c r="N555" s="141">
        <v>2</v>
      </c>
      <c r="O555" s="47">
        <f t="shared" si="39"/>
        <v>20292992</v>
      </c>
      <c r="P555" s="8"/>
    </row>
    <row r="556" spans="1:16" ht="19.7" customHeight="1" x14ac:dyDescent="0.25">
      <c r="A556" s="97"/>
      <c r="B556" s="97"/>
      <c r="C556" s="143"/>
      <c r="D556" s="98"/>
      <c r="E556" s="98"/>
      <c r="F556" s="98"/>
      <c r="G556" s="144"/>
      <c r="H556" s="145" t="s">
        <v>64</v>
      </c>
      <c r="I556" s="144"/>
      <c r="J556" s="97"/>
      <c r="K556" s="146">
        <f>SUM(K6:K362)+SUM(K364:K368)+SUM(K370:K469)+SUM(K471:K477)+SUM(K479:K555)</f>
        <v>11705041032.624113</v>
      </c>
      <c r="L556" s="144"/>
      <c r="M556" s="146">
        <f>SUM(M6:M356)+SUM(M364:M368)+SUM(M370:M419)+SUM(M471:M476)+SUM(M479:M541)</f>
        <v>20405900940.676868</v>
      </c>
      <c r="N556" s="97"/>
      <c r="O556" s="146">
        <f>SUM(O6:O356)+SUM(O364:O368)+SUM(O370:O419)+SUM(O471:O476)+SUM(O479:O541)</f>
        <v>16518266252.202932</v>
      </c>
      <c r="P556" s="97"/>
    </row>
    <row r="557" spans="1:16" ht="22.7" customHeight="1" x14ac:dyDescent="0.25">
      <c r="A557" s="97"/>
      <c r="B557" s="97"/>
      <c r="C557" s="143"/>
      <c r="D557" s="98"/>
      <c r="E557" s="98"/>
      <c r="F557" s="98"/>
      <c r="G557" s="144"/>
      <c r="H557" s="145" t="s">
        <v>919</v>
      </c>
      <c r="I557" s="144"/>
      <c r="J557" s="97"/>
      <c r="K557" s="147">
        <f>K556/26000</f>
        <v>450193.88587015821</v>
      </c>
      <c r="L557" s="147"/>
      <c r="M557" s="147">
        <f t="shared" ref="M557:O557" si="43">M556/26000</f>
        <v>784842.34387218719</v>
      </c>
      <c r="N557" s="147"/>
      <c r="O557" s="147">
        <f t="shared" si="43"/>
        <v>635317.93277703587</v>
      </c>
      <c r="P557" s="97"/>
    </row>
    <row r="558" spans="1:16" x14ac:dyDescent="0.25">
      <c r="H558" s="3" t="s">
        <v>1090</v>
      </c>
      <c r="K558" s="3">
        <f>SUBTOTAL(9,K5:K555)</f>
        <v>11705041032.624113</v>
      </c>
    </row>
  </sheetData>
  <autoFilter ref="A4:Q557" xr:uid="{61577498-0ABB-4198-9D64-A22EA3A556CC}"/>
  <mergeCells count="20">
    <mergeCell ref="B5:P5"/>
    <mergeCell ref="B363:P363"/>
    <mergeCell ref="B531:P531"/>
    <mergeCell ref="B369:P369"/>
    <mergeCell ref="B470:P470"/>
    <mergeCell ref="B478:P478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K3"/>
    <mergeCell ref="L3:M3"/>
    <mergeCell ref="N3:O3"/>
    <mergeCell ref="P3:P4"/>
  </mergeCells>
  <conditionalFormatting sqref="A420:A421 A423 A425 A427 A429 A431 A433 A435 A437 A439 A441 A443 A445 A447 A449 A451 A453 A455 A457 A459 A461 A463 A465 A467 A469">
    <cfRule type="duplicateValues" dxfId="40" priority="3"/>
    <cfRule type="duplicateValues" dxfId="39" priority="4"/>
    <cfRule type="duplicateValues" dxfId="38" priority="5"/>
    <cfRule type="duplicateValues" dxfId="37" priority="6"/>
    <cfRule type="duplicateValues" dxfId="36" priority="7"/>
    <cfRule type="duplicateValues" dxfId="35" priority="8"/>
  </conditionalFormatting>
  <conditionalFormatting sqref="A556:A557">
    <cfRule type="duplicateValues" dxfId="34" priority="27"/>
    <cfRule type="duplicateValues" dxfId="33" priority="35"/>
    <cfRule type="duplicateValues" dxfId="32" priority="36"/>
    <cfRule type="duplicateValues" dxfId="31" priority="37"/>
    <cfRule type="duplicateValues" dxfId="30" priority="54"/>
    <cfRule type="duplicateValues" dxfId="29" priority="55"/>
  </conditionalFormatting>
  <conditionalFormatting sqref="B420:B469">
    <cfRule type="duplicateValues" dxfId="28" priority="1"/>
    <cfRule type="duplicateValues" dxfId="27" priority="2"/>
  </conditionalFormatting>
  <conditionalFormatting sqref="I362">
    <cfRule type="cellIs" dxfId="26" priority="9" operator="equal">
      <formula>"NEW"</formula>
    </cfRule>
    <cfRule type="cellIs" dxfId="25" priority="10" operator="equal">
      <formula>"CHECK"</formula>
    </cfRule>
  </conditionalFormatting>
  <conditionalFormatting sqref="I364">
    <cfRule type="cellIs" dxfId="24" priority="30" operator="equal">
      <formula>"NEW"</formula>
    </cfRule>
    <cfRule type="cellIs" dxfId="23" priority="31" operator="equal">
      <formula>"CHECK"</formula>
    </cfRule>
  </conditionalFormatting>
  <conditionalFormatting sqref="I370:I419">
    <cfRule type="cellIs" dxfId="22" priority="32" operator="equal">
      <formula>"NEW"</formula>
    </cfRule>
    <cfRule type="cellIs" dxfId="21" priority="33" operator="equal">
      <formula>"CHECK"</formula>
    </cfRule>
  </conditionalFormatting>
  <dataValidations count="1">
    <dataValidation type="textLength" operator="greaterThan" allowBlank="1" showInputMessage="1" showErrorMessage="1" sqref="D356:D361 C364:D368 C178 C82:C98 D81:D82 D84:D85 D89:D98 D337:D345 D293 D334:D335 D347:D351 C291:C362 D283:D290 D329:D332 D295:D320 D324:D327 C532:C540 C509:C530 C370:D419" xr:uid="{7656476B-A38D-453A-AF48-8BFF67AF050F}">
      <formula1>100</formula1>
    </dataValidation>
  </dataValidations>
  <printOptions horizontalCentered="1" gridLines="1"/>
  <pageMargins left="0.25" right="0.25" top="0.18" bottom="0.36" header="0.3" footer="0.16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2598-9157-4FCB-B9AA-97A41D45B70B}">
  <sheetPr>
    <pageSetUpPr fitToPage="1"/>
  </sheetPr>
  <dimension ref="A1:R558"/>
  <sheetViews>
    <sheetView view="pageBreakPreview" zoomScale="70" zoomScaleNormal="70" zoomScaleSheetLayoutView="70" workbookViewId="0">
      <pane xSplit="3" ySplit="4" topLeftCell="D5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5"/>
  <cols>
    <col min="1" max="1" width="5.5703125" style="5" customWidth="1"/>
    <col min="2" max="2" width="12.5703125" style="5" customWidth="1"/>
    <col min="3" max="3" width="73.140625" style="19" customWidth="1"/>
    <col min="4" max="4" width="18.140625" style="52" customWidth="1"/>
    <col min="5" max="5" width="26.85546875" style="52" customWidth="1"/>
    <col min="6" max="6" width="21.140625" style="52" customWidth="1"/>
    <col min="7" max="7" width="22.85546875" style="3" customWidth="1"/>
    <col min="8" max="8" width="13.5703125" style="3" customWidth="1"/>
    <col min="9" max="9" width="17.42578125" style="3" customWidth="1"/>
    <col min="10" max="10" width="8.140625" style="5" customWidth="1"/>
    <col min="11" max="11" width="23.42578125" style="3" customWidth="1"/>
    <col min="12" max="12" width="8.85546875" style="3" customWidth="1"/>
    <col min="13" max="13" width="28.85546875" style="3" customWidth="1"/>
    <col min="14" max="14" width="8.85546875" style="5" customWidth="1"/>
    <col min="15" max="15" width="25.85546875" style="5" customWidth="1"/>
    <col min="16" max="16" width="40.5703125" style="5" customWidth="1"/>
    <col min="17" max="17" width="2.140625" style="3" customWidth="1"/>
    <col min="18" max="18" width="20.140625" style="3" customWidth="1"/>
    <col min="19" max="16384" width="9.140625" style="3"/>
  </cols>
  <sheetData>
    <row r="1" spans="1:18" ht="24" customHeight="1" x14ac:dyDescent="0.25">
      <c r="A1" s="186" t="s">
        <v>57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8" ht="10.5" customHeight="1" x14ac:dyDescent="0.25">
      <c r="P2" s="49"/>
    </row>
    <row r="3" spans="1:18" s="6" customFormat="1" ht="35.450000000000003" customHeight="1" x14ac:dyDescent="0.25">
      <c r="A3" s="184" t="s">
        <v>4</v>
      </c>
      <c r="B3" s="184" t="s">
        <v>34</v>
      </c>
      <c r="C3" s="184" t="s">
        <v>33</v>
      </c>
      <c r="D3" s="184" t="s">
        <v>553</v>
      </c>
      <c r="E3" s="184" t="s">
        <v>61</v>
      </c>
      <c r="F3" s="184" t="s">
        <v>65</v>
      </c>
      <c r="G3" s="184" t="s">
        <v>0</v>
      </c>
      <c r="H3" s="198" t="s">
        <v>62</v>
      </c>
      <c r="I3" s="184" t="s">
        <v>58</v>
      </c>
      <c r="J3" s="192" t="s">
        <v>44</v>
      </c>
      <c r="K3" s="193"/>
      <c r="L3" s="194" t="s">
        <v>45</v>
      </c>
      <c r="M3" s="195"/>
      <c r="N3" s="196" t="s">
        <v>46</v>
      </c>
      <c r="O3" s="197"/>
      <c r="P3" s="184" t="s">
        <v>2</v>
      </c>
    </row>
    <row r="4" spans="1:18" s="6" customFormat="1" ht="35.450000000000003" customHeight="1" x14ac:dyDescent="0.25">
      <c r="A4" s="185"/>
      <c r="B4" s="185"/>
      <c r="C4" s="185"/>
      <c r="D4" s="185"/>
      <c r="E4" s="185"/>
      <c r="F4" s="185"/>
      <c r="G4" s="185"/>
      <c r="H4" s="199"/>
      <c r="I4" s="185"/>
      <c r="J4" s="26" t="s">
        <v>42</v>
      </c>
      <c r="K4" s="26" t="s">
        <v>43</v>
      </c>
      <c r="L4" s="26" t="s">
        <v>42</v>
      </c>
      <c r="M4" s="26" t="s">
        <v>43</v>
      </c>
      <c r="N4" s="26" t="s">
        <v>42</v>
      </c>
      <c r="O4" s="26" t="s">
        <v>43</v>
      </c>
      <c r="P4" s="185"/>
    </row>
    <row r="5" spans="1:18" ht="31.35" customHeight="1" x14ac:dyDescent="0.25">
      <c r="A5" s="78" t="s">
        <v>160</v>
      </c>
      <c r="B5" s="189" t="s">
        <v>276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1"/>
    </row>
    <row r="6" spans="1:18" s="9" customFormat="1" ht="63.75" x14ac:dyDescent="0.2">
      <c r="A6" s="8">
        <v>1</v>
      </c>
      <c r="B6" s="8">
        <v>2020600802</v>
      </c>
      <c r="C6" s="114" t="s">
        <v>924</v>
      </c>
      <c r="D6" s="115">
        <v>29907</v>
      </c>
      <c r="E6" s="10" t="s">
        <v>107</v>
      </c>
      <c r="F6" s="58" t="s">
        <v>143</v>
      </c>
      <c r="G6" s="115" t="s">
        <v>1</v>
      </c>
      <c r="H6" s="121">
        <v>159.43200000000002</v>
      </c>
      <c r="I6" s="54">
        <f t="shared" ref="I6:I69" si="0">H6*26000</f>
        <v>4145232.0000000005</v>
      </c>
      <c r="J6" s="15">
        <v>1</v>
      </c>
      <c r="K6" s="47">
        <f>I6*J6</f>
        <v>4145232.0000000005</v>
      </c>
      <c r="L6" s="15"/>
      <c r="M6" s="47">
        <f>I6*L6</f>
        <v>0</v>
      </c>
      <c r="N6" s="15">
        <v>1</v>
      </c>
      <c r="O6" s="122">
        <f>N6*I6</f>
        <v>4145232.0000000005</v>
      </c>
      <c r="P6" s="174" t="s">
        <v>1094</v>
      </c>
      <c r="Q6" s="5"/>
    </row>
    <row r="7" spans="1:18" s="9" customFormat="1" ht="63.75" x14ac:dyDescent="0.2">
      <c r="A7" s="8">
        <v>2</v>
      </c>
      <c r="B7" s="8">
        <v>2020600803</v>
      </c>
      <c r="C7" s="114" t="s">
        <v>66</v>
      </c>
      <c r="D7" s="115">
        <v>21082</v>
      </c>
      <c r="E7" s="10" t="s">
        <v>107</v>
      </c>
      <c r="F7" s="58" t="s">
        <v>143</v>
      </c>
      <c r="G7" s="115" t="s">
        <v>1</v>
      </c>
      <c r="H7" s="121">
        <v>404.04</v>
      </c>
      <c r="I7" s="54">
        <f t="shared" si="0"/>
        <v>10505040</v>
      </c>
      <c r="J7" s="15">
        <v>1</v>
      </c>
      <c r="K7" s="47">
        <f t="shared" ref="K7:K70" si="1">I7*J7</f>
        <v>10505040</v>
      </c>
      <c r="L7" s="15">
        <v>1</v>
      </c>
      <c r="M7" s="47">
        <f t="shared" ref="M7:M70" si="2">I7*L7</f>
        <v>10505040</v>
      </c>
      <c r="N7" s="15"/>
      <c r="O7" s="122">
        <f t="shared" ref="O7:O70" si="3">N7*I7</f>
        <v>0</v>
      </c>
      <c r="P7" s="174" t="s">
        <v>1094</v>
      </c>
      <c r="Q7" s="5"/>
    </row>
    <row r="8" spans="1:18" s="9" customFormat="1" ht="63.75" x14ac:dyDescent="0.2">
      <c r="A8" s="8">
        <v>3</v>
      </c>
      <c r="B8" s="8">
        <v>2020600805</v>
      </c>
      <c r="C8" s="91" t="s">
        <v>67</v>
      </c>
      <c r="D8" s="84">
        <v>23139</v>
      </c>
      <c r="E8" s="10" t="s">
        <v>107</v>
      </c>
      <c r="F8" s="58" t="s">
        <v>143</v>
      </c>
      <c r="G8" s="84" t="s">
        <v>1</v>
      </c>
      <c r="H8" s="121">
        <v>266.44799999999998</v>
      </c>
      <c r="I8" s="54">
        <f t="shared" si="0"/>
        <v>6927647.9999999991</v>
      </c>
      <c r="J8" s="15">
        <v>1</v>
      </c>
      <c r="K8" s="47">
        <f t="shared" si="1"/>
        <v>6927647.9999999991</v>
      </c>
      <c r="L8" s="15">
        <v>1</v>
      </c>
      <c r="M8" s="47">
        <f t="shared" si="2"/>
        <v>6927647.9999999991</v>
      </c>
      <c r="N8" s="15"/>
      <c r="O8" s="123">
        <f t="shared" si="3"/>
        <v>0</v>
      </c>
      <c r="P8" s="174" t="s">
        <v>1094</v>
      </c>
      <c r="Q8" s="5"/>
    </row>
    <row r="9" spans="1:18" s="9" customFormat="1" ht="63.75" x14ac:dyDescent="0.2">
      <c r="A9" s="8">
        <v>4</v>
      </c>
      <c r="B9" s="8">
        <v>2020600804</v>
      </c>
      <c r="C9" s="91" t="s">
        <v>68</v>
      </c>
      <c r="D9" s="84">
        <v>61652</v>
      </c>
      <c r="E9" s="10" t="s">
        <v>107</v>
      </c>
      <c r="F9" s="58" t="s">
        <v>143</v>
      </c>
      <c r="G9" s="84" t="s">
        <v>1</v>
      </c>
      <c r="H9" s="121">
        <v>669.39599999999996</v>
      </c>
      <c r="I9" s="54">
        <f t="shared" si="0"/>
        <v>17404296</v>
      </c>
      <c r="J9" s="15">
        <v>1</v>
      </c>
      <c r="K9" s="47">
        <f t="shared" si="1"/>
        <v>17404296</v>
      </c>
      <c r="L9" s="15">
        <v>1</v>
      </c>
      <c r="M9" s="47">
        <f t="shared" si="2"/>
        <v>17404296</v>
      </c>
      <c r="N9" s="15"/>
      <c r="O9" s="123">
        <f t="shared" si="3"/>
        <v>0</v>
      </c>
      <c r="P9" s="174" t="s">
        <v>1094</v>
      </c>
      <c r="Q9" s="5"/>
    </row>
    <row r="10" spans="1:18" s="9" customFormat="1" ht="63.75" x14ac:dyDescent="0.2">
      <c r="A10" s="8">
        <v>5</v>
      </c>
      <c r="B10" s="8">
        <v>2020600822</v>
      </c>
      <c r="C10" s="91" t="s">
        <v>925</v>
      </c>
      <c r="D10" s="84">
        <v>22239</v>
      </c>
      <c r="E10" s="10" t="s">
        <v>107</v>
      </c>
      <c r="F10" s="58" t="s">
        <v>143</v>
      </c>
      <c r="G10" s="84" t="s">
        <v>1</v>
      </c>
      <c r="H10" s="121">
        <v>295.93199999999996</v>
      </c>
      <c r="I10" s="54">
        <f t="shared" si="0"/>
        <v>7694231.9999999991</v>
      </c>
      <c r="J10" s="15"/>
      <c r="K10" s="47">
        <f t="shared" si="1"/>
        <v>0</v>
      </c>
      <c r="L10" s="15"/>
      <c r="M10" s="47">
        <f t="shared" si="2"/>
        <v>0</v>
      </c>
      <c r="N10" s="15">
        <v>1</v>
      </c>
      <c r="O10" s="123">
        <f t="shared" si="3"/>
        <v>7694231.9999999991</v>
      </c>
      <c r="P10" s="175" t="s">
        <v>835</v>
      </c>
      <c r="R10" s="176"/>
    </row>
    <row r="11" spans="1:18" s="9" customFormat="1" ht="63.75" x14ac:dyDescent="0.2">
      <c r="A11" s="8">
        <v>6</v>
      </c>
      <c r="B11" s="8">
        <v>2020600819</v>
      </c>
      <c r="C11" s="91" t="s">
        <v>69</v>
      </c>
      <c r="D11" s="84">
        <v>34430</v>
      </c>
      <c r="E11" s="10" t="s">
        <v>107</v>
      </c>
      <c r="F11" s="58" t="s">
        <v>143</v>
      </c>
      <c r="G11" s="84" t="s">
        <v>1</v>
      </c>
      <c r="H11" s="121">
        <v>164.892</v>
      </c>
      <c r="I11" s="54">
        <f t="shared" si="0"/>
        <v>4287192</v>
      </c>
      <c r="J11" s="60">
        <v>1</v>
      </c>
      <c r="K11" s="47">
        <f t="shared" si="1"/>
        <v>4287192</v>
      </c>
      <c r="L11" s="15">
        <v>1</v>
      </c>
      <c r="M11" s="47">
        <f t="shared" si="2"/>
        <v>4287192</v>
      </c>
      <c r="N11" s="15"/>
      <c r="O11" s="123">
        <f t="shared" si="3"/>
        <v>0</v>
      </c>
      <c r="P11" s="174" t="s">
        <v>1094</v>
      </c>
      <c r="Q11" s="5"/>
      <c r="R11" s="177"/>
    </row>
    <row r="12" spans="1:18" s="9" customFormat="1" ht="63.75" x14ac:dyDescent="0.2">
      <c r="A12" s="8">
        <v>7</v>
      </c>
      <c r="B12" s="8">
        <v>2000100904</v>
      </c>
      <c r="C12" s="91" t="s">
        <v>70</v>
      </c>
      <c r="D12" s="84">
        <v>54175</v>
      </c>
      <c r="E12" s="10" t="s">
        <v>107</v>
      </c>
      <c r="F12" s="58" t="s">
        <v>143</v>
      </c>
      <c r="G12" s="84" t="s">
        <v>1</v>
      </c>
      <c r="H12" s="121">
        <v>399.67199999999997</v>
      </c>
      <c r="I12" s="54">
        <f t="shared" si="0"/>
        <v>10391472</v>
      </c>
      <c r="J12" s="60">
        <v>2</v>
      </c>
      <c r="K12" s="47">
        <f t="shared" si="1"/>
        <v>20782944</v>
      </c>
      <c r="L12" s="15">
        <v>1</v>
      </c>
      <c r="M12" s="47">
        <f t="shared" si="2"/>
        <v>10391472</v>
      </c>
      <c r="N12" s="15"/>
      <c r="O12" s="123">
        <f t="shared" si="3"/>
        <v>0</v>
      </c>
      <c r="P12" s="174" t="s">
        <v>1094</v>
      </c>
      <c r="Q12" s="5"/>
      <c r="R12" s="176"/>
    </row>
    <row r="13" spans="1:18" s="9" customFormat="1" ht="76.5" x14ac:dyDescent="0.2">
      <c r="A13" s="8">
        <v>8</v>
      </c>
      <c r="B13" s="8">
        <v>2020700809</v>
      </c>
      <c r="C13" s="91" t="s">
        <v>926</v>
      </c>
      <c r="D13" s="84">
        <v>21209</v>
      </c>
      <c r="E13" s="10" t="s">
        <v>107</v>
      </c>
      <c r="F13" s="58" t="s">
        <v>128</v>
      </c>
      <c r="G13" s="84" t="s">
        <v>1</v>
      </c>
      <c r="H13" s="155">
        <v>556</v>
      </c>
      <c r="I13" s="54">
        <f t="shared" si="0"/>
        <v>14456000</v>
      </c>
      <c r="J13" s="15"/>
      <c r="K13" s="47">
        <f t="shared" si="1"/>
        <v>0</v>
      </c>
      <c r="L13" s="15"/>
      <c r="M13" s="47">
        <f t="shared" si="2"/>
        <v>0</v>
      </c>
      <c r="N13" s="15">
        <v>1</v>
      </c>
      <c r="O13" s="123">
        <f t="shared" si="3"/>
        <v>14456000</v>
      </c>
      <c r="P13" s="175" t="s">
        <v>835</v>
      </c>
      <c r="R13" s="177"/>
    </row>
    <row r="14" spans="1:18" s="9" customFormat="1" ht="76.5" x14ac:dyDescent="0.2">
      <c r="A14" s="8">
        <v>9</v>
      </c>
      <c r="B14" s="8">
        <v>2020700810</v>
      </c>
      <c r="C14" s="91" t="s">
        <v>927</v>
      </c>
      <c r="D14" s="84">
        <v>19889</v>
      </c>
      <c r="E14" s="10" t="s">
        <v>107</v>
      </c>
      <c r="F14" s="58" t="s">
        <v>128</v>
      </c>
      <c r="G14" s="84" t="s">
        <v>1</v>
      </c>
      <c r="H14" s="121">
        <v>978.43200000000002</v>
      </c>
      <c r="I14" s="54">
        <f t="shared" si="0"/>
        <v>25439232</v>
      </c>
      <c r="J14" s="15"/>
      <c r="K14" s="47">
        <f t="shared" si="1"/>
        <v>0</v>
      </c>
      <c r="L14" s="15">
        <v>1</v>
      </c>
      <c r="M14" s="47">
        <f t="shared" si="2"/>
        <v>25439232</v>
      </c>
      <c r="N14" s="15">
        <v>1</v>
      </c>
      <c r="O14" s="123">
        <f t="shared" si="3"/>
        <v>25439232</v>
      </c>
      <c r="P14" s="175" t="s">
        <v>835</v>
      </c>
      <c r="R14" s="176"/>
    </row>
    <row r="15" spans="1:18" s="9" customFormat="1" ht="63.75" x14ac:dyDescent="0.2">
      <c r="A15" s="8">
        <v>10</v>
      </c>
      <c r="B15" s="8">
        <v>2020700932</v>
      </c>
      <c r="C15" s="91" t="s">
        <v>928</v>
      </c>
      <c r="D15" s="84">
        <v>21931</v>
      </c>
      <c r="E15" s="10" t="s">
        <v>107</v>
      </c>
      <c r="F15" s="58" t="s">
        <v>128</v>
      </c>
      <c r="G15" s="84" t="s">
        <v>1</v>
      </c>
      <c r="H15" s="121">
        <v>479.38800000000003</v>
      </c>
      <c r="I15" s="54">
        <f t="shared" si="0"/>
        <v>12464088</v>
      </c>
      <c r="J15" s="15"/>
      <c r="K15" s="47">
        <f t="shared" si="1"/>
        <v>0</v>
      </c>
      <c r="L15" s="15">
        <v>1</v>
      </c>
      <c r="M15" s="47">
        <f t="shared" si="2"/>
        <v>12464088</v>
      </c>
      <c r="N15" s="15">
        <v>1</v>
      </c>
      <c r="O15" s="123">
        <f t="shared" si="3"/>
        <v>12464088</v>
      </c>
      <c r="P15" s="175" t="s">
        <v>835</v>
      </c>
      <c r="Q15" s="5"/>
      <c r="R15" s="177"/>
    </row>
    <row r="16" spans="1:18" s="9" customFormat="1" ht="76.5" x14ac:dyDescent="0.2">
      <c r="A16" s="8">
        <v>11</v>
      </c>
      <c r="B16" s="8">
        <v>2020700820</v>
      </c>
      <c r="C16" s="91" t="s">
        <v>71</v>
      </c>
      <c r="D16" s="84">
        <v>33894</v>
      </c>
      <c r="E16" s="10" t="s">
        <v>107</v>
      </c>
      <c r="F16" s="58" t="s">
        <v>128</v>
      </c>
      <c r="G16" s="84" t="s">
        <v>1</v>
      </c>
      <c r="H16" s="121">
        <v>2310.672</v>
      </c>
      <c r="I16" s="54">
        <f t="shared" si="0"/>
        <v>60077472</v>
      </c>
      <c r="J16" s="15">
        <v>1</v>
      </c>
      <c r="K16" s="47">
        <f t="shared" si="1"/>
        <v>60077472</v>
      </c>
      <c r="L16" s="10">
        <v>1</v>
      </c>
      <c r="M16" s="47">
        <f t="shared" si="2"/>
        <v>60077472</v>
      </c>
      <c r="N16" s="15">
        <v>1</v>
      </c>
      <c r="O16" s="123">
        <f t="shared" si="3"/>
        <v>60077472</v>
      </c>
      <c r="P16" s="174" t="s">
        <v>1094</v>
      </c>
      <c r="Q16" s="5"/>
      <c r="R16" s="176"/>
    </row>
    <row r="17" spans="1:18" s="9" customFormat="1" ht="76.5" x14ac:dyDescent="0.2">
      <c r="A17" s="8">
        <v>12</v>
      </c>
      <c r="B17" s="8">
        <v>2020700825</v>
      </c>
      <c r="C17" s="91" t="s">
        <v>929</v>
      </c>
      <c r="D17" s="84">
        <v>55777</v>
      </c>
      <c r="E17" s="10" t="s">
        <v>107</v>
      </c>
      <c r="F17" s="58" t="s">
        <v>128</v>
      </c>
      <c r="G17" s="84" t="s">
        <v>1</v>
      </c>
      <c r="H17" s="121">
        <v>406.22399999999999</v>
      </c>
      <c r="I17" s="54">
        <f t="shared" si="0"/>
        <v>10561824</v>
      </c>
      <c r="J17" s="15"/>
      <c r="K17" s="47">
        <f t="shared" si="1"/>
        <v>0</v>
      </c>
      <c r="L17" s="10">
        <v>1</v>
      </c>
      <c r="M17" s="47">
        <f t="shared" si="2"/>
        <v>10561824</v>
      </c>
      <c r="N17" s="15">
        <v>1</v>
      </c>
      <c r="O17" s="123">
        <f t="shared" si="3"/>
        <v>10561824</v>
      </c>
      <c r="P17" s="21" t="s">
        <v>835</v>
      </c>
      <c r="R17" s="177"/>
    </row>
    <row r="18" spans="1:18" s="9" customFormat="1" ht="63.75" x14ac:dyDescent="0.2">
      <c r="A18" s="8">
        <v>13</v>
      </c>
      <c r="B18" s="8">
        <v>2020700826</v>
      </c>
      <c r="C18" s="91" t="s">
        <v>930</v>
      </c>
      <c r="D18" s="84">
        <v>22253</v>
      </c>
      <c r="E18" s="10" t="s">
        <v>107</v>
      </c>
      <c r="F18" s="58" t="s">
        <v>128</v>
      </c>
      <c r="G18" s="84" t="s">
        <v>1</v>
      </c>
      <c r="H18" s="121">
        <v>376.74</v>
      </c>
      <c r="I18" s="54">
        <f t="shared" si="0"/>
        <v>9795240</v>
      </c>
      <c r="J18" s="15"/>
      <c r="K18" s="47">
        <f t="shared" si="1"/>
        <v>0</v>
      </c>
      <c r="L18" s="10"/>
      <c r="M18" s="47">
        <f t="shared" si="2"/>
        <v>0</v>
      </c>
      <c r="N18" s="15">
        <v>1</v>
      </c>
      <c r="O18" s="123">
        <f t="shared" si="3"/>
        <v>9795240</v>
      </c>
      <c r="P18" s="21" t="s">
        <v>835</v>
      </c>
      <c r="R18" s="176"/>
    </row>
    <row r="19" spans="1:18" s="9" customFormat="1" ht="63.75" x14ac:dyDescent="0.2">
      <c r="A19" s="8">
        <v>14</v>
      </c>
      <c r="B19" s="8">
        <v>2020700830</v>
      </c>
      <c r="C19" s="91" t="s">
        <v>931</v>
      </c>
      <c r="D19" s="84">
        <v>25355</v>
      </c>
      <c r="E19" s="10" t="s">
        <v>107</v>
      </c>
      <c r="F19" s="58" t="s">
        <v>128</v>
      </c>
      <c r="G19" s="84" t="s">
        <v>1</v>
      </c>
      <c r="H19" s="121">
        <v>376.74</v>
      </c>
      <c r="I19" s="54">
        <f t="shared" si="0"/>
        <v>9795240</v>
      </c>
      <c r="J19" s="15"/>
      <c r="K19" s="47">
        <f t="shared" si="1"/>
        <v>0</v>
      </c>
      <c r="L19" s="10"/>
      <c r="M19" s="47">
        <f t="shared" si="2"/>
        <v>0</v>
      </c>
      <c r="N19" s="15">
        <v>1</v>
      </c>
      <c r="O19" s="123">
        <f t="shared" si="3"/>
        <v>9795240</v>
      </c>
      <c r="P19" s="21" t="s">
        <v>835</v>
      </c>
      <c r="R19" s="177"/>
    </row>
    <row r="20" spans="1:18" s="9" customFormat="1" ht="76.5" x14ac:dyDescent="0.2">
      <c r="A20" s="8">
        <v>15</v>
      </c>
      <c r="B20" s="8">
        <v>2000100905</v>
      </c>
      <c r="C20" s="91" t="s">
        <v>72</v>
      </c>
      <c r="D20" s="84">
        <v>22480</v>
      </c>
      <c r="E20" s="10" t="s">
        <v>107</v>
      </c>
      <c r="F20" s="58" t="s">
        <v>128</v>
      </c>
      <c r="G20" s="84" t="s">
        <v>1</v>
      </c>
      <c r="H20" s="111">
        <v>23.598000411987279</v>
      </c>
      <c r="I20" s="54">
        <f t="shared" si="0"/>
        <v>613548.01071166922</v>
      </c>
      <c r="J20" s="15">
        <v>2</v>
      </c>
      <c r="K20" s="47">
        <f t="shared" si="1"/>
        <v>1227096.0214233384</v>
      </c>
      <c r="L20" s="10">
        <v>2</v>
      </c>
      <c r="M20" s="110">
        <f>L20*I20</f>
        <v>1227096.0214233384</v>
      </c>
      <c r="N20" s="15"/>
      <c r="O20" s="123">
        <f t="shared" si="3"/>
        <v>0</v>
      </c>
      <c r="P20" s="175"/>
      <c r="Q20" s="5"/>
      <c r="R20" s="176"/>
    </row>
    <row r="21" spans="1:18" s="9" customFormat="1" ht="76.5" x14ac:dyDescent="0.2">
      <c r="A21" s="8">
        <v>16</v>
      </c>
      <c r="B21" s="8">
        <v>2000100906</v>
      </c>
      <c r="C21" s="91" t="s">
        <v>73</v>
      </c>
      <c r="D21" s="84">
        <v>49946</v>
      </c>
      <c r="E21" s="10" t="s">
        <v>107</v>
      </c>
      <c r="F21" s="58" t="s">
        <v>128</v>
      </c>
      <c r="G21" s="84" t="s">
        <v>1</v>
      </c>
      <c r="H21" s="155">
        <v>556</v>
      </c>
      <c r="I21" s="54">
        <f t="shared" si="0"/>
        <v>14456000</v>
      </c>
      <c r="J21" s="15">
        <v>1</v>
      </c>
      <c r="K21" s="47">
        <f t="shared" si="1"/>
        <v>14456000</v>
      </c>
      <c r="L21" s="10">
        <v>1</v>
      </c>
      <c r="M21" s="47">
        <f t="shared" si="2"/>
        <v>14456000</v>
      </c>
      <c r="N21" s="15"/>
      <c r="O21" s="123">
        <f t="shared" si="3"/>
        <v>0</v>
      </c>
      <c r="P21" s="175"/>
      <c r="Q21" s="5"/>
      <c r="R21" s="177"/>
    </row>
    <row r="22" spans="1:18" s="9" customFormat="1" ht="76.5" x14ac:dyDescent="0.2">
      <c r="A22" s="8">
        <v>17</v>
      </c>
      <c r="B22" s="8">
        <v>2020500812</v>
      </c>
      <c r="C22" s="91" t="s">
        <v>932</v>
      </c>
      <c r="D22" s="84">
        <v>21262</v>
      </c>
      <c r="E22" s="10" t="s">
        <v>107</v>
      </c>
      <c r="F22" s="58" t="s">
        <v>128</v>
      </c>
      <c r="G22" s="84" t="s">
        <v>1</v>
      </c>
      <c r="H22" s="121">
        <v>159.43200000000002</v>
      </c>
      <c r="I22" s="54">
        <f t="shared" si="0"/>
        <v>4145232.0000000005</v>
      </c>
      <c r="J22" s="15"/>
      <c r="K22" s="47">
        <f t="shared" si="1"/>
        <v>0</v>
      </c>
      <c r="L22" s="10"/>
      <c r="M22" s="47">
        <f t="shared" si="2"/>
        <v>0</v>
      </c>
      <c r="N22" s="15">
        <v>1</v>
      </c>
      <c r="O22" s="123">
        <f t="shared" si="3"/>
        <v>4145232.0000000005</v>
      </c>
      <c r="P22" s="21" t="s">
        <v>835</v>
      </c>
      <c r="R22" s="176"/>
    </row>
    <row r="23" spans="1:18" s="9" customFormat="1" ht="76.5" x14ac:dyDescent="0.2">
      <c r="A23" s="8">
        <v>18</v>
      </c>
      <c r="B23" s="8">
        <v>2020700844</v>
      </c>
      <c r="C23" s="91" t="s">
        <v>74</v>
      </c>
      <c r="D23" s="84">
        <v>21272</v>
      </c>
      <c r="E23" s="10" t="s">
        <v>107</v>
      </c>
      <c r="F23" s="58" t="s">
        <v>128</v>
      </c>
      <c r="G23" s="84" t="s">
        <v>1</v>
      </c>
      <c r="H23" s="121">
        <v>159.43200000000002</v>
      </c>
      <c r="I23" s="54">
        <f t="shared" si="0"/>
        <v>4145232.0000000005</v>
      </c>
      <c r="J23" s="15">
        <v>1</v>
      </c>
      <c r="K23" s="47">
        <f t="shared" si="1"/>
        <v>4145232.0000000005</v>
      </c>
      <c r="L23" s="10"/>
      <c r="M23" s="47">
        <f t="shared" si="2"/>
        <v>0</v>
      </c>
      <c r="N23" s="15"/>
      <c r="O23" s="123">
        <f t="shared" si="3"/>
        <v>0</v>
      </c>
      <c r="P23" s="21" t="s">
        <v>835</v>
      </c>
      <c r="Q23" s="5"/>
      <c r="R23" s="177"/>
    </row>
    <row r="24" spans="1:18" s="9" customFormat="1" ht="76.5" x14ac:dyDescent="0.2">
      <c r="A24" s="8">
        <v>19</v>
      </c>
      <c r="B24" s="8">
        <v>2020500821</v>
      </c>
      <c r="C24" s="91" t="s">
        <v>75</v>
      </c>
      <c r="D24" s="84">
        <v>19910</v>
      </c>
      <c r="E24" s="10" t="s">
        <v>107</v>
      </c>
      <c r="F24" s="58" t="s">
        <v>128</v>
      </c>
      <c r="G24" s="84" t="s">
        <v>1</v>
      </c>
      <c r="H24" s="124">
        <v>185</v>
      </c>
      <c r="I24" s="54">
        <f t="shared" si="0"/>
        <v>4810000</v>
      </c>
      <c r="J24" s="15">
        <v>1</v>
      </c>
      <c r="K24" s="47">
        <f t="shared" si="1"/>
        <v>4810000</v>
      </c>
      <c r="L24" s="10">
        <v>1</v>
      </c>
      <c r="M24" s="47">
        <f t="shared" si="2"/>
        <v>4810000</v>
      </c>
      <c r="N24" s="15"/>
      <c r="O24" s="123">
        <f t="shared" si="3"/>
        <v>0</v>
      </c>
      <c r="P24" s="21" t="s">
        <v>835</v>
      </c>
      <c r="Q24" s="5"/>
      <c r="R24" s="176"/>
    </row>
    <row r="25" spans="1:18" s="9" customFormat="1" ht="76.5" x14ac:dyDescent="0.2">
      <c r="A25" s="8">
        <v>20</v>
      </c>
      <c r="B25" s="8">
        <v>2020500831</v>
      </c>
      <c r="C25" s="91" t="s">
        <v>933</v>
      </c>
      <c r="D25" s="84">
        <v>22480</v>
      </c>
      <c r="E25" s="10" t="s">
        <v>107</v>
      </c>
      <c r="F25" s="58" t="s">
        <v>128</v>
      </c>
      <c r="G25" s="84" t="s">
        <v>1</v>
      </c>
      <c r="H25" s="125">
        <v>91</v>
      </c>
      <c r="I25" s="54">
        <f t="shared" si="0"/>
        <v>2366000</v>
      </c>
      <c r="J25" s="60">
        <v>1</v>
      </c>
      <c r="K25" s="47">
        <f t="shared" si="1"/>
        <v>2366000</v>
      </c>
      <c r="L25" s="10"/>
      <c r="M25" s="47">
        <f t="shared" si="2"/>
        <v>0</v>
      </c>
      <c r="N25" s="15">
        <v>1</v>
      </c>
      <c r="O25" s="123">
        <f t="shared" si="3"/>
        <v>2366000</v>
      </c>
      <c r="P25" s="174" t="s">
        <v>1094</v>
      </c>
      <c r="R25" s="177"/>
    </row>
    <row r="26" spans="1:18" s="9" customFormat="1" ht="63.75" x14ac:dyDescent="0.2">
      <c r="A26" s="8">
        <v>21</v>
      </c>
      <c r="B26" s="8">
        <v>2020500848</v>
      </c>
      <c r="C26" s="91" t="s">
        <v>934</v>
      </c>
      <c r="D26" s="84">
        <v>19896</v>
      </c>
      <c r="E26" s="10" t="s">
        <v>107</v>
      </c>
      <c r="F26" s="58" t="s">
        <v>128</v>
      </c>
      <c r="G26" s="84" t="s">
        <v>1</v>
      </c>
      <c r="H26" s="121">
        <v>126.672</v>
      </c>
      <c r="I26" s="54">
        <f t="shared" si="0"/>
        <v>3293472</v>
      </c>
      <c r="J26" s="60">
        <v>1</v>
      </c>
      <c r="K26" s="47">
        <f t="shared" si="1"/>
        <v>3293472</v>
      </c>
      <c r="L26" s="10"/>
      <c r="M26" s="47">
        <f t="shared" si="2"/>
        <v>0</v>
      </c>
      <c r="N26" s="15">
        <v>1</v>
      </c>
      <c r="O26" s="123">
        <f t="shared" si="3"/>
        <v>3293472</v>
      </c>
      <c r="P26" s="174" t="s">
        <v>1094</v>
      </c>
      <c r="R26" s="176"/>
    </row>
    <row r="27" spans="1:18" s="9" customFormat="1" ht="127.5" x14ac:dyDescent="0.2">
      <c r="A27" s="8">
        <v>22</v>
      </c>
      <c r="B27" s="8">
        <v>2000100907</v>
      </c>
      <c r="C27" s="91" t="s">
        <v>76</v>
      </c>
      <c r="D27" s="84">
        <v>61839</v>
      </c>
      <c r="E27" s="10" t="s">
        <v>107</v>
      </c>
      <c r="F27" s="58" t="s">
        <v>144</v>
      </c>
      <c r="G27" s="84" t="s">
        <v>1</v>
      </c>
      <c r="H27" s="126">
        <v>3326.3470588235296</v>
      </c>
      <c r="I27" s="54">
        <f t="shared" si="0"/>
        <v>86485023.529411763</v>
      </c>
      <c r="J27" s="15">
        <v>1</v>
      </c>
      <c r="K27" s="47">
        <f t="shared" si="1"/>
        <v>86485023.529411763</v>
      </c>
      <c r="L27" s="10"/>
      <c r="M27" s="47">
        <f t="shared" si="2"/>
        <v>0</v>
      </c>
      <c r="N27" s="15"/>
      <c r="O27" s="123">
        <f t="shared" si="3"/>
        <v>0</v>
      </c>
      <c r="P27" s="77" t="s">
        <v>836</v>
      </c>
      <c r="Q27" s="5"/>
    </row>
    <row r="28" spans="1:18" ht="63.75" x14ac:dyDescent="0.25">
      <c r="A28" s="8">
        <v>23</v>
      </c>
      <c r="B28" s="10">
        <v>2020800852</v>
      </c>
      <c r="C28" s="91" t="s">
        <v>77</v>
      </c>
      <c r="D28" s="84">
        <v>61839</v>
      </c>
      <c r="E28" s="10" t="s">
        <v>107</v>
      </c>
      <c r="F28" s="10" t="s">
        <v>145</v>
      </c>
      <c r="G28" s="84" t="s">
        <v>1</v>
      </c>
      <c r="H28" s="127">
        <v>1564.7058823529412</v>
      </c>
      <c r="I28" s="54">
        <f t="shared" si="0"/>
        <v>40682352.941176474</v>
      </c>
      <c r="J28" s="159">
        <v>1</v>
      </c>
      <c r="K28" s="157">
        <f t="shared" si="1"/>
        <v>40682352.941176474</v>
      </c>
      <c r="L28" s="43">
        <v>1</v>
      </c>
      <c r="M28" s="157">
        <f t="shared" si="2"/>
        <v>40682352.941176474</v>
      </c>
      <c r="N28" s="159">
        <v>1</v>
      </c>
      <c r="O28" s="123">
        <f t="shared" si="3"/>
        <v>40682352.941176474</v>
      </c>
      <c r="P28" s="160" t="s">
        <v>1091</v>
      </c>
      <c r="Q28" s="5"/>
    </row>
    <row r="29" spans="1:18" ht="51" x14ac:dyDescent="0.25">
      <c r="A29" s="8">
        <v>24</v>
      </c>
      <c r="B29" s="8">
        <v>2000100908</v>
      </c>
      <c r="C29" s="91" t="s">
        <v>935</v>
      </c>
      <c r="D29" s="84">
        <v>59229</v>
      </c>
      <c r="E29" s="10" t="s">
        <v>107</v>
      </c>
      <c r="F29" s="84" t="s">
        <v>146</v>
      </c>
      <c r="G29" s="84" t="s">
        <v>1</v>
      </c>
      <c r="H29" s="121">
        <v>1634.7240000000002</v>
      </c>
      <c r="I29" s="54">
        <f t="shared" si="0"/>
        <v>42502824.000000007</v>
      </c>
      <c r="J29" s="15">
        <v>1</v>
      </c>
      <c r="K29" s="47">
        <f t="shared" si="1"/>
        <v>42502824.000000007</v>
      </c>
      <c r="L29" s="10"/>
      <c r="M29" s="47">
        <f t="shared" si="2"/>
        <v>0</v>
      </c>
      <c r="N29" s="15"/>
      <c r="O29" s="123">
        <f t="shared" si="3"/>
        <v>0</v>
      </c>
      <c r="P29" s="21" t="s">
        <v>835</v>
      </c>
      <c r="Q29" s="5"/>
    </row>
    <row r="30" spans="1:18" ht="76.5" x14ac:dyDescent="0.25">
      <c r="A30" s="8">
        <v>25</v>
      </c>
      <c r="B30" s="10">
        <v>2000100909</v>
      </c>
      <c r="C30" s="91" t="s">
        <v>78</v>
      </c>
      <c r="D30" s="84">
        <v>45460</v>
      </c>
      <c r="E30" s="10" t="s">
        <v>107</v>
      </c>
      <c r="F30" s="10" t="s">
        <v>147</v>
      </c>
      <c r="G30" s="84" t="s">
        <v>1</v>
      </c>
      <c r="H30" s="121">
        <v>226917.6</v>
      </c>
      <c r="I30" s="54">
        <f t="shared" si="0"/>
        <v>5899857600</v>
      </c>
      <c r="J30" s="15">
        <v>1</v>
      </c>
      <c r="K30" s="47">
        <f t="shared" si="1"/>
        <v>5899857600</v>
      </c>
      <c r="L30" s="15">
        <v>1</v>
      </c>
      <c r="M30" s="47">
        <f t="shared" si="2"/>
        <v>5899857600</v>
      </c>
      <c r="N30" s="15">
        <v>1</v>
      </c>
      <c r="O30" s="123">
        <f t="shared" si="3"/>
        <v>5899857600</v>
      </c>
      <c r="P30" s="174" t="s">
        <v>1094</v>
      </c>
      <c r="Q30" s="5"/>
    </row>
    <row r="31" spans="1:18" ht="76.5" x14ac:dyDescent="0.25">
      <c r="A31" s="8">
        <v>26</v>
      </c>
      <c r="B31" s="8">
        <v>2020700808</v>
      </c>
      <c r="C31" s="91" t="s">
        <v>79</v>
      </c>
      <c r="D31" s="84">
        <v>40545</v>
      </c>
      <c r="E31" s="10" t="s">
        <v>107</v>
      </c>
      <c r="F31" s="84" t="s">
        <v>148</v>
      </c>
      <c r="G31" s="84" t="s">
        <v>1</v>
      </c>
      <c r="H31" s="121">
        <v>2676.4920000000002</v>
      </c>
      <c r="I31" s="54">
        <f t="shared" si="0"/>
        <v>69588792</v>
      </c>
      <c r="J31" s="15">
        <v>1</v>
      </c>
      <c r="K31" s="47">
        <f t="shared" si="1"/>
        <v>69588792</v>
      </c>
      <c r="L31" s="15"/>
      <c r="M31" s="47">
        <f t="shared" si="2"/>
        <v>0</v>
      </c>
      <c r="N31" s="15">
        <v>1</v>
      </c>
      <c r="O31" s="123">
        <f t="shared" si="3"/>
        <v>69588792</v>
      </c>
      <c r="P31" s="21" t="s">
        <v>835</v>
      </c>
      <c r="Q31" s="5"/>
    </row>
    <row r="32" spans="1:18" ht="60.6" customHeight="1" x14ac:dyDescent="0.25">
      <c r="A32" s="8">
        <v>27</v>
      </c>
      <c r="B32" s="8">
        <v>2020700835</v>
      </c>
      <c r="C32" s="91" t="s">
        <v>936</v>
      </c>
      <c r="D32" s="84">
        <v>33272</v>
      </c>
      <c r="E32" s="10" t="s">
        <v>107</v>
      </c>
      <c r="F32" s="10" t="s">
        <v>149</v>
      </c>
      <c r="G32" s="84" t="s">
        <v>1</v>
      </c>
      <c r="H32" s="121">
        <v>1489.4879999999998</v>
      </c>
      <c r="I32" s="54">
        <f t="shared" si="0"/>
        <v>38726687.999999993</v>
      </c>
      <c r="J32" s="15"/>
      <c r="K32" s="47">
        <f t="shared" si="1"/>
        <v>0</v>
      </c>
      <c r="L32" s="15"/>
      <c r="M32" s="47">
        <f t="shared" si="2"/>
        <v>0</v>
      </c>
      <c r="N32" s="15">
        <v>1</v>
      </c>
      <c r="O32" s="123">
        <f t="shared" si="3"/>
        <v>38726687.999999993</v>
      </c>
      <c r="P32" s="21" t="s">
        <v>835</v>
      </c>
    </row>
    <row r="33" spans="1:17" ht="83.45" customHeight="1" x14ac:dyDescent="0.25">
      <c r="A33" s="8">
        <v>28</v>
      </c>
      <c r="B33" s="8">
        <v>2020700827</v>
      </c>
      <c r="C33" s="91" t="s">
        <v>80</v>
      </c>
      <c r="D33" s="84">
        <v>40568</v>
      </c>
      <c r="E33" s="10" t="s">
        <v>107</v>
      </c>
      <c r="F33" s="10" t="s">
        <v>128</v>
      </c>
      <c r="G33" s="84" t="s">
        <v>1</v>
      </c>
      <c r="H33" s="121">
        <v>2064.9720000000002</v>
      </c>
      <c r="I33" s="54">
        <f t="shared" si="0"/>
        <v>53689272.000000007</v>
      </c>
      <c r="J33" s="60">
        <v>2</v>
      </c>
      <c r="K33" s="47">
        <f t="shared" si="1"/>
        <v>107378544.00000001</v>
      </c>
      <c r="L33" s="15">
        <v>1</v>
      </c>
      <c r="M33" s="47">
        <f t="shared" si="2"/>
        <v>53689272.000000007</v>
      </c>
      <c r="N33" s="15"/>
      <c r="O33" s="123">
        <f t="shared" si="3"/>
        <v>0</v>
      </c>
      <c r="P33" s="178" t="s">
        <v>1097</v>
      </c>
      <c r="Q33" s="5"/>
    </row>
    <row r="34" spans="1:17" ht="63.75" x14ac:dyDescent="0.25">
      <c r="A34" s="8">
        <v>29</v>
      </c>
      <c r="B34" s="8">
        <v>2020700845</v>
      </c>
      <c r="C34" s="91" t="s">
        <v>937</v>
      </c>
      <c r="D34" s="84">
        <v>18894</v>
      </c>
      <c r="E34" s="10" t="s">
        <v>107</v>
      </c>
      <c r="F34" s="10" t="s">
        <v>150</v>
      </c>
      <c r="G34" s="84" t="s">
        <v>1</v>
      </c>
      <c r="H34" s="121">
        <v>1187.0039999999999</v>
      </c>
      <c r="I34" s="54">
        <f t="shared" si="0"/>
        <v>30862103.999999996</v>
      </c>
      <c r="J34" s="15">
        <v>1</v>
      </c>
      <c r="K34" s="47">
        <f t="shared" si="1"/>
        <v>30862103.999999996</v>
      </c>
      <c r="L34" s="15"/>
      <c r="M34" s="47">
        <f t="shared" si="2"/>
        <v>0</v>
      </c>
      <c r="N34" s="15">
        <v>1</v>
      </c>
      <c r="O34" s="123">
        <f t="shared" si="3"/>
        <v>30862103.999999996</v>
      </c>
      <c r="P34" s="21" t="s">
        <v>835</v>
      </c>
      <c r="Q34" s="5"/>
    </row>
    <row r="35" spans="1:17" ht="51" x14ac:dyDescent="0.25">
      <c r="A35" s="8">
        <v>30</v>
      </c>
      <c r="B35" s="10">
        <v>2020700815</v>
      </c>
      <c r="C35" s="91" t="s">
        <v>938</v>
      </c>
      <c r="D35" s="84">
        <v>25995</v>
      </c>
      <c r="E35" s="10" t="s">
        <v>107</v>
      </c>
      <c r="F35" s="10" t="s">
        <v>151</v>
      </c>
      <c r="G35" s="84" t="s">
        <v>1</v>
      </c>
      <c r="H35" s="121">
        <v>184.548</v>
      </c>
      <c r="I35" s="54">
        <f t="shared" si="0"/>
        <v>4798248</v>
      </c>
      <c r="J35" s="15"/>
      <c r="K35" s="47">
        <f t="shared" si="1"/>
        <v>0</v>
      </c>
      <c r="L35" s="10">
        <v>1</v>
      </c>
      <c r="M35" s="47">
        <f t="shared" si="2"/>
        <v>4798248</v>
      </c>
      <c r="N35" s="15"/>
      <c r="O35" s="123">
        <f t="shared" si="3"/>
        <v>0</v>
      </c>
      <c r="P35" s="21" t="s">
        <v>835</v>
      </c>
    </row>
    <row r="36" spans="1:17" ht="63.75" x14ac:dyDescent="0.25">
      <c r="A36" s="8">
        <v>31</v>
      </c>
      <c r="B36" s="8">
        <v>2021000839</v>
      </c>
      <c r="C36" s="91" t="s">
        <v>81</v>
      </c>
      <c r="D36" s="84">
        <v>34928</v>
      </c>
      <c r="E36" s="10" t="s">
        <v>107</v>
      </c>
      <c r="F36" s="10" t="s">
        <v>128</v>
      </c>
      <c r="G36" s="84" t="s">
        <v>1</v>
      </c>
      <c r="H36" s="121">
        <v>2026.752</v>
      </c>
      <c r="I36" s="54">
        <f t="shared" si="0"/>
        <v>52695552</v>
      </c>
      <c r="J36" s="60">
        <v>1</v>
      </c>
      <c r="K36" s="47">
        <f t="shared" si="1"/>
        <v>52695552</v>
      </c>
      <c r="L36" s="10"/>
      <c r="M36" s="47">
        <f t="shared" si="2"/>
        <v>0</v>
      </c>
      <c r="N36" s="15"/>
      <c r="O36" s="123">
        <f t="shared" si="3"/>
        <v>0</v>
      </c>
      <c r="P36" s="174" t="s">
        <v>1094</v>
      </c>
      <c r="Q36" s="5">
        <v>1</v>
      </c>
    </row>
    <row r="37" spans="1:17" ht="51" x14ac:dyDescent="0.25">
      <c r="A37" s="8">
        <v>32</v>
      </c>
      <c r="B37" s="8">
        <v>2000100910</v>
      </c>
      <c r="C37" s="91" t="s">
        <v>82</v>
      </c>
      <c r="D37" s="84">
        <v>51214</v>
      </c>
      <c r="E37" s="10" t="s">
        <v>107</v>
      </c>
      <c r="F37" s="10" t="s">
        <v>257</v>
      </c>
      <c r="G37" s="84" t="s">
        <v>1</v>
      </c>
      <c r="H37" s="121">
        <v>1925.1959999999999</v>
      </c>
      <c r="I37" s="54">
        <f t="shared" si="0"/>
        <v>50055096</v>
      </c>
      <c r="J37" s="60">
        <v>1</v>
      </c>
      <c r="K37" s="47">
        <f t="shared" si="1"/>
        <v>50055096</v>
      </c>
      <c r="L37" s="10">
        <v>1</v>
      </c>
      <c r="M37" s="47">
        <f t="shared" si="2"/>
        <v>50055096</v>
      </c>
      <c r="N37" s="15"/>
      <c r="O37" s="123">
        <f t="shared" si="3"/>
        <v>0</v>
      </c>
      <c r="P37" s="174" t="s">
        <v>1094</v>
      </c>
    </row>
    <row r="38" spans="1:17" ht="63.75" x14ac:dyDescent="0.25">
      <c r="A38" s="8">
        <v>33</v>
      </c>
      <c r="B38" s="8">
        <v>2021000814</v>
      </c>
      <c r="C38" s="91" t="s">
        <v>83</v>
      </c>
      <c r="D38" s="84">
        <v>22580</v>
      </c>
      <c r="E38" s="10" t="s">
        <v>107</v>
      </c>
      <c r="F38" s="84" t="s">
        <v>128</v>
      </c>
      <c r="G38" s="84" t="s">
        <v>1</v>
      </c>
      <c r="H38" s="121">
        <v>921.64800000000002</v>
      </c>
      <c r="I38" s="54">
        <f t="shared" si="0"/>
        <v>23962848</v>
      </c>
      <c r="J38" s="15">
        <v>1</v>
      </c>
      <c r="K38" s="47">
        <f t="shared" si="1"/>
        <v>23962848</v>
      </c>
      <c r="L38" s="10"/>
      <c r="M38" s="47">
        <f t="shared" si="2"/>
        <v>0</v>
      </c>
      <c r="N38" s="15"/>
      <c r="O38" s="123">
        <f t="shared" si="3"/>
        <v>0</v>
      </c>
      <c r="P38" s="21" t="s">
        <v>835</v>
      </c>
      <c r="Q38" s="5"/>
    </row>
    <row r="39" spans="1:17" ht="63.75" x14ac:dyDescent="0.25">
      <c r="A39" s="8">
        <v>34</v>
      </c>
      <c r="B39" s="8">
        <v>2000100911</v>
      </c>
      <c r="C39" s="91" t="s">
        <v>84</v>
      </c>
      <c r="D39" s="84">
        <v>57022</v>
      </c>
      <c r="E39" s="10" t="s">
        <v>107</v>
      </c>
      <c r="F39" s="84" t="s">
        <v>152</v>
      </c>
      <c r="G39" s="84" t="s">
        <v>1</v>
      </c>
      <c r="H39" s="121">
        <v>1307.124</v>
      </c>
      <c r="I39" s="54">
        <f t="shared" si="0"/>
        <v>33985224</v>
      </c>
      <c r="J39" s="15">
        <v>1</v>
      </c>
      <c r="K39" s="47">
        <f t="shared" si="1"/>
        <v>33985224</v>
      </c>
      <c r="L39" s="10"/>
      <c r="M39" s="47">
        <f t="shared" si="2"/>
        <v>0</v>
      </c>
      <c r="N39" s="15"/>
      <c r="O39" s="123">
        <f t="shared" si="3"/>
        <v>0</v>
      </c>
      <c r="P39" s="21" t="s">
        <v>835</v>
      </c>
      <c r="Q39" s="5"/>
    </row>
    <row r="40" spans="1:17" ht="76.5" x14ac:dyDescent="0.25">
      <c r="A40" s="8">
        <v>35</v>
      </c>
      <c r="B40" s="8">
        <v>2000100912</v>
      </c>
      <c r="C40" s="91" t="s">
        <v>85</v>
      </c>
      <c r="D40" s="84">
        <v>41728</v>
      </c>
      <c r="E40" s="10" t="s">
        <v>107</v>
      </c>
      <c r="F40" s="84" t="s">
        <v>153</v>
      </c>
      <c r="G40" s="84" t="s">
        <v>1</v>
      </c>
      <c r="H40" s="121">
        <v>1831.2839999999999</v>
      </c>
      <c r="I40" s="54">
        <f t="shared" si="0"/>
        <v>47613384</v>
      </c>
      <c r="J40" s="15">
        <v>2</v>
      </c>
      <c r="K40" s="47">
        <f t="shared" si="1"/>
        <v>95226768</v>
      </c>
      <c r="L40" s="10">
        <v>2</v>
      </c>
      <c r="M40" s="47">
        <f t="shared" si="2"/>
        <v>95226768</v>
      </c>
      <c r="N40" s="15"/>
      <c r="O40" s="123">
        <f t="shared" si="3"/>
        <v>0</v>
      </c>
      <c r="P40" s="21" t="s">
        <v>835</v>
      </c>
      <c r="Q40" s="5"/>
    </row>
    <row r="41" spans="1:17" ht="76.5" x14ac:dyDescent="0.25">
      <c r="A41" s="8">
        <v>36</v>
      </c>
      <c r="B41" s="8">
        <v>2020500854</v>
      </c>
      <c r="C41" s="91" t="s">
        <v>939</v>
      </c>
      <c r="D41" s="84">
        <v>51565</v>
      </c>
      <c r="E41" s="10" t="s">
        <v>107</v>
      </c>
      <c r="F41" s="10" t="s">
        <v>153</v>
      </c>
      <c r="G41" s="84" t="s">
        <v>1</v>
      </c>
      <c r="H41" s="121">
        <v>3352.44</v>
      </c>
      <c r="I41" s="54">
        <f t="shared" si="0"/>
        <v>87163440</v>
      </c>
      <c r="J41" s="15">
        <v>1</v>
      </c>
      <c r="K41" s="47">
        <f t="shared" si="1"/>
        <v>87163440</v>
      </c>
      <c r="L41" s="10"/>
      <c r="M41" s="47">
        <f t="shared" si="2"/>
        <v>0</v>
      </c>
      <c r="N41" s="15">
        <v>1</v>
      </c>
      <c r="O41" s="123">
        <f t="shared" si="3"/>
        <v>87163440</v>
      </c>
      <c r="P41" s="21" t="s">
        <v>835</v>
      </c>
      <c r="Q41" s="5"/>
    </row>
    <row r="42" spans="1:17" ht="89.45" customHeight="1" x14ac:dyDescent="0.25">
      <c r="A42" s="8">
        <v>37</v>
      </c>
      <c r="B42" s="8">
        <v>2060202062</v>
      </c>
      <c r="C42" s="91" t="s">
        <v>940</v>
      </c>
      <c r="D42" s="84">
        <v>1336746</v>
      </c>
      <c r="E42" s="10" t="s">
        <v>107</v>
      </c>
      <c r="F42" s="10" t="s">
        <v>153</v>
      </c>
      <c r="G42" s="84" t="s">
        <v>1</v>
      </c>
      <c r="H42" s="121">
        <v>3352.44</v>
      </c>
      <c r="I42" s="54">
        <f t="shared" si="0"/>
        <v>87163440</v>
      </c>
      <c r="J42" s="15"/>
      <c r="K42" s="47">
        <f t="shared" si="1"/>
        <v>0</v>
      </c>
      <c r="L42" s="10"/>
      <c r="M42" s="47">
        <f t="shared" si="2"/>
        <v>0</v>
      </c>
      <c r="N42" s="15">
        <v>2</v>
      </c>
      <c r="O42" s="123">
        <f t="shared" si="3"/>
        <v>174326880</v>
      </c>
      <c r="P42" s="21" t="s">
        <v>835</v>
      </c>
    </row>
    <row r="43" spans="1:17" ht="76.5" x14ac:dyDescent="0.25">
      <c r="A43" s="8">
        <v>38</v>
      </c>
      <c r="B43" s="8">
        <v>2020500855</v>
      </c>
      <c r="C43" s="91" t="s">
        <v>941</v>
      </c>
      <c r="D43" s="84">
        <v>51567</v>
      </c>
      <c r="E43" s="10" t="s">
        <v>107</v>
      </c>
      <c r="F43" s="84" t="s">
        <v>153</v>
      </c>
      <c r="G43" s="84" t="s">
        <v>1</v>
      </c>
      <c r="H43" s="121">
        <v>111.384</v>
      </c>
      <c r="I43" s="54">
        <f t="shared" si="0"/>
        <v>2895984</v>
      </c>
      <c r="J43" s="15"/>
      <c r="K43" s="47">
        <f t="shared" si="1"/>
        <v>0</v>
      </c>
      <c r="L43" s="10"/>
      <c r="M43" s="47">
        <f t="shared" si="2"/>
        <v>0</v>
      </c>
      <c r="N43" s="15">
        <v>1</v>
      </c>
      <c r="O43" s="123">
        <f t="shared" si="3"/>
        <v>2895984</v>
      </c>
      <c r="P43" s="21" t="s">
        <v>835</v>
      </c>
    </row>
    <row r="44" spans="1:17" ht="76.5" x14ac:dyDescent="0.25">
      <c r="A44" s="8">
        <v>39</v>
      </c>
      <c r="B44" s="8">
        <v>2020500783</v>
      </c>
      <c r="C44" s="91" t="s">
        <v>942</v>
      </c>
      <c r="D44" s="84">
        <v>51566</v>
      </c>
      <c r="E44" s="10" t="s">
        <v>107</v>
      </c>
      <c r="F44" s="84" t="s">
        <v>153</v>
      </c>
      <c r="G44" s="84" t="s">
        <v>1</v>
      </c>
      <c r="H44" s="121">
        <v>3453.9960000000001</v>
      </c>
      <c r="I44" s="54">
        <f t="shared" si="0"/>
        <v>89803896</v>
      </c>
      <c r="J44" s="15"/>
      <c r="K44" s="47">
        <f t="shared" si="1"/>
        <v>0</v>
      </c>
      <c r="L44" s="10">
        <v>0</v>
      </c>
      <c r="M44" s="47">
        <f t="shared" si="2"/>
        <v>0</v>
      </c>
      <c r="N44" s="15">
        <v>1</v>
      </c>
      <c r="O44" s="123">
        <f t="shared" si="3"/>
        <v>89803896</v>
      </c>
      <c r="P44" s="21" t="s">
        <v>837</v>
      </c>
    </row>
    <row r="45" spans="1:17" ht="76.5" x14ac:dyDescent="0.25">
      <c r="A45" s="8">
        <v>40</v>
      </c>
      <c r="B45" s="8">
        <v>2060202063</v>
      </c>
      <c r="C45" s="91" t="s">
        <v>943</v>
      </c>
      <c r="D45" s="84">
        <v>1336619</v>
      </c>
      <c r="E45" s="10" t="s">
        <v>107</v>
      </c>
      <c r="F45" s="84" t="s">
        <v>153</v>
      </c>
      <c r="G45" s="84" t="s">
        <v>1</v>
      </c>
      <c r="H45" s="111">
        <v>588.23529411764707</v>
      </c>
      <c r="I45" s="54">
        <f t="shared" si="0"/>
        <v>15294117.647058824</v>
      </c>
      <c r="J45" s="15"/>
      <c r="K45" s="47">
        <f t="shared" si="1"/>
        <v>0</v>
      </c>
      <c r="L45" s="10"/>
      <c r="M45" s="47">
        <f t="shared" si="2"/>
        <v>0</v>
      </c>
      <c r="N45" s="15">
        <v>2</v>
      </c>
      <c r="O45" s="123">
        <f t="shared" si="3"/>
        <v>30588235.294117648</v>
      </c>
      <c r="P45" s="21" t="s">
        <v>837</v>
      </c>
    </row>
    <row r="46" spans="1:17" ht="91.7" customHeight="1" x14ac:dyDescent="0.25">
      <c r="A46" s="8">
        <v>41</v>
      </c>
      <c r="B46" s="8">
        <v>2000100913</v>
      </c>
      <c r="C46" s="91" t="s">
        <v>944</v>
      </c>
      <c r="D46" s="84">
        <v>56220</v>
      </c>
      <c r="E46" s="10" t="s">
        <v>107</v>
      </c>
      <c r="F46" s="10" t="s">
        <v>154</v>
      </c>
      <c r="G46" s="84" t="s">
        <v>1</v>
      </c>
      <c r="H46" s="121">
        <v>2601.1440000000002</v>
      </c>
      <c r="I46" s="54">
        <f t="shared" si="0"/>
        <v>67629744</v>
      </c>
      <c r="J46" s="60">
        <v>2</v>
      </c>
      <c r="K46" s="47">
        <f t="shared" si="1"/>
        <v>135259488</v>
      </c>
      <c r="L46" s="10"/>
      <c r="M46" s="47">
        <f t="shared" si="2"/>
        <v>0</v>
      </c>
      <c r="N46" s="15"/>
      <c r="O46" s="123">
        <f t="shared" si="3"/>
        <v>0</v>
      </c>
      <c r="P46" s="21" t="s">
        <v>835</v>
      </c>
    </row>
    <row r="47" spans="1:17" ht="76.5" x14ac:dyDescent="0.25">
      <c r="A47" s="8">
        <v>42</v>
      </c>
      <c r="B47" s="8">
        <v>2020500858</v>
      </c>
      <c r="C47" s="91" t="s">
        <v>86</v>
      </c>
      <c r="D47" s="84" t="s">
        <v>566</v>
      </c>
      <c r="E47" s="10" t="s">
        <v>107</v>
      </c>
      <c r="F47" s="10" t="s">
        <v>155</v>
      </c>
      <c r="G47" s="84" t="s">
        <v>1</v>
      </c>
      <c r="H47" s="121">
        <v>1660.932</v>
      </c>
      <c r="I47" s="54">
        <f t="shared" si="0"/>
        <v>43184232</v>
      </c>
      <c r="J47" s="60">
        <v>8</v>
      </c>
      <c r="K47" s="47">
        <f t="shared" si="1"/>
        <v>345473856</v>
      </c>
      <c r="L47" s="10">
        <v>4</v>
      </c>
      <c r="M47" s="47">
        <f t="shared" si="2"/>
        <v>172736928</v>
      </c>
      <c r="N47" s="15">
        <v>8</v>
      </c>
      <c r="O47" s="123">
        <f t="shared" si="3"/>
        <v>345473856</v>
      </c>
      <c r="P47" s="178" t="s">
        <v>1095</v>
      </c>
    </row>
    <row r="48" spans="1:17" ht="76.5" x14ac:dyDescent="0.25">
      <c r="A48" s="8">
        <v>43</v>
      </c>
      <c r="B48" s="8">
        <v>2000100914</v>
      </c>
      <c r="C48" s="91" t="s">
        <v>87</v>
      </c>
      <c r="D48" s="84">
        <v>45496</v>
      </c>
      <c r="E48" s="10" t="s">
        <v>107</v>
      </c>
      <c r="F48" s="10" t="s">
        <v>156</v>
      </c>
      <c r="G48" s="84" t="s">
        <v>1</v>
      </c>
      <c r="H48" s="121">
        <v>3352.44</v>
      </c>
      <c r="I48" s="54">
        <f t="shared" si="0"/>
        <v>87163440</v>
      </c>
      <c r="J48" s="15">
        <v>1</v>
      </c>
      <c r="K48" s="47">
        <f t="shared" si="1"/>
        <v>87163440</v>
      </c>
      <c r="L48" s="10"/>
      <c r="M48" s="47">
        <f t="shared" si="2"/>
        <v>0</v>
      </c>
      <c r="N48" s="15"/>
      <c r="O48" s="123">
        <f t="shared" si="3"/>
        <v>0</v>
      </c>
      <c r="P48" s="21" t="s">
        <v>835</v>
      </c>
    </row>
    <row r="49" spans="1:16" ht="79.7" customHeight="1" x14ac:dyDescent="0.25">
      <c r="A49" s="8">
        <v>44</v>
      </c>
      <c r="B49" s="8">
        <v>2000100915</v>
      </c>
      <c r="C49" s="91" t="s">
        <v>88</v>
      </c>
      <c r="D49" s="84" t="s">
        <v>567</v>
      </c>
      <c r="E49" s="10" t="s">
        <v>107</v>
      </c>
      <c r="F49" s="10" t="s">
        <v>157</v>
      </c>
      <c r="G49" s="84" t="s">
        <v>1</v>
      </c>
      <c r="H49" s="121">
        <v>16762.2</v>
      </c>
      <c r="I49" s="54">
        <f t="shared" si="0"/>
        <v>435817200</v>
      </c>
      <c r="J49" s="15">
        <v>1</v>
      </c>
      <c r="K49" s="47">
        <f t="shared" si="1"/>
        <v>435817200</v>
      </c>
      <c r="L49" s="10">
        <v>1</v>
      </c>
      <c r="M49" s="47">
        <f t="shared" si="2"/>
        <v>435817200</v>
      </c>
      <c r="N49" s="15"/>
      <c r="O49" s="123">
        <f t="shared" si="3"/>
        <v>0</v>
      </c>
      <c r="P49" s="21" t="s">
        <v>835</v>
      </c>
    </row>
    <row r="50" spans="1:16" ht="91.35" customHeight="1" x14ac:dyDescent="0.25">
      <c r="A50" s="8">
        <v>45</v>
      </c>
      <c r="B50" s="8">
        <v>2000100916</v>
      </c>
      <c r="C50" s="91" t="s">
        <v>89</v>
      </c>
      <c r="D50" s="84">
        <v>59229</v>
      </c>
      <c r="E50" s="10" t="s">
        <v>107</v>
      </c>
      <c r="F50" s="84" t="s">
        <v>158</v>
      </c>
      <c r="G50" s="84" t="s">
        <v>1</v>
      </c>
      <c r="H50" s="121">
        <v>1634.7240000000002</v>
      </c>
      <c r="I50" s="54">
        <f t="shared" si="0"/>
        <v>42502824.000000007</v>
      </c>
      <c r="J50" s="15">
        <v>1</v>
      </c>
      <c r="K50" s="47">
        <f t="shared" si="1"/>
        <v>42502824.000000007</v>
      </c>
      <c r="L50" s="10"/>
      <c r="M50" s="47">
        <f t="shared" si="2"/>
        <v>0</v>
      </c>
      <c r="N50" s="15"/>
      <c r="O50" s="123">
        <f t="shared" si="3"/>
        <v>0</v>
      </c>
      <c r="P50" s="21" t="s">
        <v>835</v>
      </c>
    </row>
    <row r="51" spans="1:16" ht="63.75" x14ac:dyDescent="0.25">
      <c r="A51" s="8">
        <v>46</v>
      </c>
      <c r="B51" s="8">
        <v>2070800833</v>
      </c>
      <c r="C51" s="91" t="s">
        <v>90</v>
      </c>
      <c r="D51" s="84">
        <v>46857</v>
      </c>
      <c r="E51" s="10" t="s">
        <v>107</v>
      </c>
      <c r="F51" s="84" t="s">
        <v>158</v>
      </c>
      <c r="G51" s="84" t="s">
        <v>1</v>
      </c>
      <c r="H51" s="121">
        <v>3831.828</v>
      </c>
      <c r="I51" s="54">
        <f t="shared" si="0"/>
        <v>99627528</v>
      </c>
      <c r="J51" s="15">
        <v>1</v>
      </c>
      <c r="K51" s="47">
        <f t="shared" si="1"/>
        <v>99627528</v>
      </c>
      <c r="L51" s="10"/>
      <c r="M51" s="47">
        <f t="shared" si="2"/>
        <v>0</v>
      </c>
      <c r="N51" s="10"/>
      <c r="O51" s="123">
        <f t="shared" si="3"/>
        <v>0</v>
      </c>
      <c r="P51" s="21" t="s">
        <v>835</v>
      </c>
    </row>
    <row r="52" spans="1:16" ht="76.5" x14ac:dyDescent="0.25">
      <c r="A52" s="8">
        <v>47</v>
      </c>
      <c r="B52" s="8">
        <v>2020900838</v>
      </c>
      <c r="C52" s="91" t="s">
        <v>91</v>
      </c>
      <c r="D52" s="84">
        <v>35571</v>
      </c>
      <c r="E52" s="10" t="s">
        <v>107</v>
      </c>
      <c r="F52" s="84" t="s">
        <v>128</v>
      </c>
      <c r="G52" s="84" t="s">
        <v>1</v>
      </c>
      <c r="H52" s="128">
        <v>588.23529411764707</v>
      </c>
      <c r="I52" s="54">
        <f t="shared" si="0"/>
        <v>15294117.647058824</v>
      </c>
      <c r="J52" s="60">
        <v>1</v>
      </c>
      <c r="K52" s="47">
        <f t="shared" si="1"/>
        <v>15294117.647058824</v>
      </c>
      <c r="L52" s="8">
        <v>1</v>
      </c>
      <c r="M52" s="47">
        <f t="shared" si="2"/>
        <v>15294117.647058824</v>
      </c>
      <c r="N52" s="8"/>
      <c r="O52" s="123">
        <f t="shared" si="3"/>
        <v>0</v>
      </c>
      <c r="P52" s="174" t="s">
        <v>1094</v>
      </c>
    </row>
    <row r="53" spans="1:16" ht="63.75" x14ac:dyDescent="0.25">
      <c r="A53" s="8">
        <v>48</v>
      </c>
      <c r="B53" s="8">
        <v>2021000832</v>
      </c>
      <c r="C53" s="91" t="s">
        <v>92</v>
      </c>
      <c r="D53" s="84">
        <v>46823</v>
      </c>
      <c r="E53" s="10" t="s">
        <v>107</v>
      </c>
      <c r="F53" s="84" t="s">
        <v>159</v>
      </c>
      <c r="G53" s="84" t="s">
        <v>1</v>
      </c>
      <c r="H53" s="121">
        <v>5524.4279999999999</v>
      </c>
      <c r="I53" s="54">
        <f t="shared" si="0"/>
        <v>143635128</v>
      </c>
      <c r="J53" s="15">
        <v>1</v>
      </c>
      <c r="K53" s="47">
        <f t="shared" si="1"/>
        <v>143635128</v>
      </c>
      <c r="L53" s="8"/>
      <c r="M53" s="47">
        <f t="shared" si="2"/>
        <v>0</v>
      </c>
      <c r="N53" s="129"/>
      <c r="O53" s="123">
        <f t="shared" si="3"/>
        <v>0</v>
      </c>
      <c r="P53" s="21" t="s">
        <v>835</v>
      </c>
    </row>
    <row r="54" spans="1:16" ht="63.75" x14ac:dyDescent="0.25">
      <c r="A54" s="8">
        <v>49</v>
      </c>
      <c r="B54" s="8">
        <v>2000100917</v>
      </c>
      <c r="C54" s="91" t="s">
        <v>945</v>
      </c>
      <c r="D54" s="116">
        <v>71723</v>
      </c>
      <c r="E54" s="10" t="s">
        <v>107</v>
      </c>
      <c r="F54" s="84" t="s">
        <v>135</v>
      </c>
      <c r="G54" s="84" t="s">
        <v>1</v>
      </c>
      <c r="H54" s="121">
        <v>46871.915999999997</v>
      </c>
      <c r="I54" s="54">
        <f t="shared" si="0"/>
        <v>1218669816</v>
      </c>
      <c r="J54" s="60">
        <v>2</v>
      </c>
      <c r="K54" s="47">
        <f t="shared" si="1"/>
        <v>2437339632</v>
      </c>
      <c r="L54" s="8">
        <v>1</v>
      </c>
      <c r="M54" s="47">
        <f t="shared" si="2"/>
        <v>1218669816</v>
      </c>
      <c r="N54" s="129"/>
      <c r="O54" s="123">
        <f t="shared" si="3"/>
        <v>0</v>
      </c>
      <c r="P54" s="178" t="s">
        <v>1097</v>
      </c>
    </row>
    <row r="55" spans="1:16" ht="89.25" x14ac:dyDescent="0.25">
      <c r="A55" s="8">
        <v>50</v>
      </c>
      <c r="B55" s="162">
        <v>2050800787</v>
      </c>
      <c r="C55" s="163" t="s">
        <v>93</v>
      </c>
      <c r="D55" s="164" t="s">
        <v>568</v>
      </c>
      <c r="E55" s="165" t="s">
        <v>107</v>
      </c>
      <c r="F55" s="166" t="s">
        <v>135</v>
      </c>
      <c r="G55" s="166" t="s">
        <v>1</v>
      </c>
      <c r="H55" s="167">
        <v>46871.915999999997</v>
      </c>
      <c r="I55" s="168">
        <f t="shared" si="0"/>
        <v>1218669816</v>
      </c>
      <c r="J55" s="169">
        <v>1</v>
      </c>
      <c r="K55" s="170">
        <f t="shared" si="1"/>
        <v>1218669816</v>
      </c>
      <c r="L55" s="162">
        <v>1</v>
      </c>
      <c r="M55" s="170">
        <f t="shared" si="2"/>
        <v>1218669816</v>
      </c>
      <c r="N55" s="162"/>
      <c r="O55" s="171">
        <f t="shared" si="3"/>
        <v>0</v>
      </c>
      <c r="P55" s="161"/>
    </row>
    <row r="56" spans="1:16" ht="63.75" x14ac:dyDescent="0.25">
      <c r="A56" s="8">
        <v>51</v>
      </c>
      <c r="B56" s="8">
        <v>2000100918</v>
      </c>
      <c r="C56" s="91" t="s">
        <v>94</v>
      </c>
      <c r="D56" s="84">
        <v>58464</v>
      </c>
      <c r="E56" s="10" t="s">
        <v>107</v>
      </c>
      <c r="F56" s="84" t="s">
        <v>135</v>
      </c>
      <c r="G56" s="84" t="s">
        <v>1</v>
      </c>
      <c r="H56" s="121">
        <v>3142.7759999999998</v>
      </c>
      <c r="I56" s="54">
        <f t="shared" si="0"/>
        <v>81712176</v>
      </c>
      <c r="J56" s="15">
        <v>1</v>
      </c>
      <c r="K56" s="47">
        <f t="shared" si="1"/>
        <v>81712176</v>
      </c>
      <c r="L56" s="8"/>
      <c r="M56" s="47">
        <f t="shared" si="2"/>
        <v>0</v>
      </c>
      <c r="N56" s="8"/>
      <c r="O56" s="123">
        <f t="shared" si="3"/>
        <v>0</v>
      </c>
      <c r="P56" s="21" t="s">
        <v>835</v>
      </c>
    </row>
    <row r="57" spans="1:16" ht="63.75" x14ac:dyDescent="0.25">
      <c r="A57" s="8">
        <v>52</v>
      </c>
      <c r="B57" s="8">
        <v>2020900837</v>
      </c>
      <c r="C57" s="91" t="s">
        <v>95</v>
      </c>
      <c r="D57" s="84">
        <v>57495</v>
      </c>
      <c r="E57" s="10" t="s">
        <v>107</v>
      </c>
      <c r="F57" s="84" t="s">
        <v>142</v>
      </c>
      <c r="G57" s="84" t="s">
        <v>1</v>
      </c>
      <c r="H57" s="121">
        <v>2197.1039999999998</v>
      </c>
      <c r="I57" s="54">
        <f t="shared" si="0"/>
        <v>57124703.999999993</v>
      </c>
      <c r="J57" s="15">
        <v>1</v>
      </c>
      <c r="K57" s="47">
        <f t="shared" si="1"/>
        <v>57124703.999999993</v>
      </c>
      <c r="L57" s="8"/>
      <c r="M57" s="47">
        <f t="shared" si="2"/>
        <v>0</v>
      </c>
      <c r="N57" s="8"/>
      <c r="O57" s="123">
        <f t="shared" si="3"/>
        <v>0</v>
      </c>
      <c r="P57" s="21" t="s">
        <v>835</v>
      </c>
    </row>
    <row r="58" spans="1:16" ht="89.25" x14ac:dyDescent="0.25">
      <c r="A58" s="8">
        <v>53</v>
      </c>
      <c r="B58" s="8">
        <v>2020500816</v>
      </c>
      <c r="C58" s="91" t="s">
        <v>946</v>
      </c>
      <c r="D58" s="84">
        <v>30348</v>
      </c>
      <c r="E58" s="10" t="s">
        <v>107</v>
      </c>
      <c r="F58" s="84" t="s">
        <v>128</v>
      </c>
      <c r="G58" s="84" t="s">
        <v>1</v>
      </c>
      <c r="H58" s="121">
        <v>7045.5839999999998</v>
      </c>
      <c r="I58" s="54">
        <f t="shared" si="0"/>
        <v>183185184</v>
      </c>
      <c r="J58" s="15">
        <v>1</v>
      </c>
      <c r="K58" s="47">
        <f t="shared" si="1"/>
        <v>183185184</v>
      </c>
      <c r="L58" s="8"/>
      <c r="M58" s="47">
        <f t="shared" si="2"/>
        <v>0</v>
      </c>
      <c r="N58" s="8"/>
      <c r="O58" s="123">
        <f t="shared" si="3"/>
        <v>0</v>
      </c>
      <c r="P58" s="21" t="s">
        <v>835</v>
      </c>
    </row>
    <row r="59" spans="1:16" ht="51" x14ac:dyDescent="0.25">
      <c r="A59" s="8">
        <v>54</v>
      </c>
      <c r="B59" s="8">
        <v>2021000817</v>
      </c>
      <c r="C59" s="91" t="s">
        <v>947</v>
      </c>
      <c r="D59" s="84">
        <v>30349</v>
      </c>
      <c r="E59" s="10" t="s">
        <v>107</v>
      </c>
      <c r="F59" s="84" t="s">
        <v>128</v>
      </c>
      <c r="G59" s="84" t="s">
        <v>1</v>
      </c>
      <c r="H59" s="121">
        <v>2651.3759999999997</v>
      </c>
      <c r="I59" s="54">
        <f t="shared" si="0"/>
        <v>68935776</v>
      </c>
      <c r="J59" s="15">
        <v>1</v>
      </c>
      <c r="K59" s="47">
        <f t="shared" si="1"/>
        <v>68935776</v>
      </c>
      <c r="L59" s="8"/>
      <c r="M59" s="47">
        <f t="shared" si="2"/>
        <v>0</v>
      </c>
      <c r="N59" s="8"/>
      <c r="O59" s="123">
        <f t="shared" si="3"/>
        <v>0</v>
      </c>
      <c r="P59" s="21" t="s">
        <v>835</v>
      </c>
    </row>
    <row r="60" spans="1:16" ht="51" x14ac:dyDescent="0.25">
      <c r="A60" s="8">
        <v>55</v>
      </c>
      <c r="B60" s="8">
        <v>2021000818</v>
      </c>
      <c r="C60" s="91" t="s">
        <v>948</v>
      </c>
      <c r="D60" s="84">
        <v>42501</v>
      </c>
      <c r="E60" s="10" t="s">
        <v>107</v>
      </c>
      <c r="F60" s="84" t="s">
        <v>128</v>
      </c>
      <c r="G60" s="84" t="s">
        <v>1</v>
      </c>
      <c r="H60" s="121">
        <v>3409.2240000000002</v>
      </c>
      <c r="I60" s="54">
        <f t="shared" si="0"/>
        <v>88639824</v>
      </c>
      <c r="J60" s="15">
        <v>1</v>
      </c>
      <c r="K60" s="47">
        <f t="shared" si="1"/>
        <v>88639824</v>
      </c>
      <c r="L60" s="8"/>
      <c r="M60" s="47">
        <f t="shared" si="2"/>
        <v>0</v>
      </c>
      <c r="N60" s="8"/>
      <c r="O60" s="123">
        <f t="shared" si="3"/>
        <v>0</v>
      </c>
      <c r="P60" s="21" t="s">
        <v>835</v>
      </c>
    </row>
    <row r="61" spans="1:16" ht="74.45" customHeight="1" x14ac:dyDescent="0.25">
      <c r="A61" s="8">
        <v>56</v>
      </c>
      <c r="B61" s="8">
        <v>2000100919</v>
      </c>
      <c r="C61" s="91" t="s">
        <v>949</v>
      </c>
      <c r="D61" s="84">
        <v>19919</v>
      </c>
      <c r="E61" s="10" t="s">
        <v>107</v>
      </c>
      <c r="F61" s="84" t="s">
        <v>140</v>
      </c>
      <c r="G61" s="84" t="s">
        <v>1</v>
      </c>
      <c r="H61" s="121">
        <v>555.82799999999997</v>
      </c>
      <c r="I61" s="54">
        <f t="shared" si="0"/>
        <v>14451528</v>
      </c>
      <c r="J61" s="15">
        <v>1</v>
      </c>
      <c r="K61" s="47">
        <f t="shared" si="1"/>
        <v>14451528</v>
      </c>
      <c r="L61" s="8"/>
      <c r="M61" s="47">
        <f t="shared" si="2"/>
        <v>0</v>
      </c>
      <c r="N61" s="8"/>
      <c r="O61" s="123">
        <f t="shared" si="3"/>
        <v>0</v>
      </c>
      <c r="P61" s="21" t="s">
        <v>835</v>
      </c>
    </row>
    <row r="62" spans="1:16" ht="63.75" x14ac:dyDescent="0.25">
      <c r="A62" s="8">
        <v>57</v>
      </c>
      <c r="B62" s="8">
        <v>2021000929</v>
      </c>
      <c r="C62" s="91" t="s">
        <v>950</v>
      </c>
      <c r="D62" s="84">
        <v>33054</v>
      </c>
      <c r="E62" s="10" t="s">
        <v>107</v>
      </c>
      <c r="F62" s="84" t="s">
        <v>141</v>
      </c>
      <c r="G62" s="84" t="s">
        <v>1</v>
      </c>
      <c r="H62" s="121">
        <v>243.51599999999999</v>
      </c>
      <c r="I62" s="54">
        <f t="shared" si="0"/>
        <v>6331416</v>
      </c>
      <c r="J62" s="15">
        <v>1</v>
      </c>
      <c r="K62" s="47">
        <f t="shared" si="1"/>
        <v>6331416</v>
      </c>
      <c r="L62" s="130"/>
      <c r="M62" s="47">
        <f t="shared" si="2"/>
        <v>0</v>
      </c>
      <c r="N62" s="8">
        <v>1</v>
      </c>
      <c r="O62" s="123">
        <f t="shared" si="3"/>
        <v>6331416</v>
      </c>
      <c r="P62" s="21" t="s">
        <v>835</v>
      </c>
    </row>
    <row r="63" spans="1:16" ht="63.75" x14ac:dyDescent="0.25">
      <c r="A63" s="8">
        <v>58</v>
      </c>
      <c r="B63" s="8">
        <v>2021000841</v>
      </c>
      <c r="C63" s="91" t="s">
        <v>96</v>
      </c>
      <c r="D63" s="84">
        <v>22420</v>
      </c>
      <c r="E63" s="10" t="s">
        <v>107</v>
      </c>
      <c r="F63" s="84" t="s">
        <v>128</v>
      </c>
      <c r="G63" s="84" t="s">
        <v>1</v>
      </c>
      <c r="H63" s="121">
        <v>149.60399999999998</v>
      </c>
      <c r="I63" s="54">
        <f t="shared" si="0"/>
        <v>3889703.9999999995</v>
      </c>
      <c r="J63" s="15">
        <v>1</v>
      </c>
      <c r="K63" s="47">
        <f t="shared" si="1"/>
        <v>3889703.9999999995</v>
      </c>
      <c r="L63" s="130"/>
      <c r="M63" s="47">
        <f t="shared" si="2"/>
        <v>0</v>
      </c>
      <c r="N63" s="8"/>
      <c r="O63" s="123">
        <f t="shared" si="3"/>
        <v>0</v>
      </c>
      <c r="P63" s="21" t="s">
        <v>835</v>
      </c>
    </row>
    <row r="64" spans="1:16" ht="63.75" x14ac:dyDescent="0.25">
      <c r="A64" s="8">
        <v>59</v>
      </c>
      <c r="B64" s="8">
        <v>2000100920</v>
      </c>
      <c r="C64" s="91" t="s">
        <v>97</v>
      </c>
      <c r="D64" s="84">
        <v>59702</v>
      </c>
      <c r="E64" s="10" t="s">
        <v>107</v>
      </c>
      <c r="F64" s="84" t="s">
        <v>128</v>
      </c>
      <c r="G64" s="84" t="s">
        <v>1</v>
      </c>
      <c r="H64" s="121">
        <v>200.92800000000003</v>
      </c>
      <c r="I64" s="54">
        <f t="shared" si="0"/>
        <v>5224128.0000000009</v>
      </c>
      <c r="J64" s="15">
        <v>1</v>
      </c>
      <c r="K64" s="47">
        <f t="shared" si="1"/>
        <v>5224128.0000000009</v>
      </c>
      <c r="L64" s="8"/>
      <c r="M64" s="47">
        <f t="shared" si="2"/>
        <v>0</v>
      </c>
      <c r="N64" s="15"/>
      <c r="O64" s="123">
        <f t="shared" si="3"/>
        <v>0</v>
      </c>
      <c r="P64" s="21" t="s">
        <v>835</v>
      </c>
    </row>
    <row r="65" spans="1:18" ht="63.75" x14ac:dyDescent="0.25">
      <c r="A65" s="8">
        <v>60</v>
      </c>
      <c r="B65" s="8">
        <v>2000100921</v>
      </c>
      <c r="C65" s="91" t="s">
        <v>98</v>
      </c>
      <c r="D65" s="84">
        <v>43855</v>
      </c>
      <c r="E65" s="10" t="s">
        <v>107</v>
      </c>
      <c r="F65" s="84" t="s">
        <v>135</v>
      </c>
      <c r="G65" s="84" t="s">
        <v>10</v>
      </c>
      <c r="H65" s="121">
        <v>5429.424</v>
      </c>
      <c r="I65" s="54">
        <f t="shared" si="0"/>
        <v>141165024</v>
      </c>
      <c r="J65" s="15">
        <v>1</v>
      </c>
      <c r="K65" s="47">
        <f t="shared" si="1"/>
        <v>141165024</v>
      </c>
      <c r="L65" s="8"/>
      <c r="M65" s="47">
        <f t="shared" si="2"/>
        <v>0</v>
      </c>
      <c r="N65" s="8"/>
      <c r="O65" s="123">
        <f t="shared" si="3"/>
        <v>0</v>
      </c>
      <c r="P65" s="21" t="s">
        <v>835</v>
      </c>
    </row>
    <row r="66" spans="1:18" ht="76.5" x14ac:dyDescent="0.25">
      <c r="A66" s="8">
        <v>61</v>
      </c>
      <c r="B66" s="8">
        <v>2060129973</v>
      </c>
      <c r="C66" s="91" t="s">
        <v>951</v>
      </c>
      <c r="D66" s="84">
        <v>51237</v>
      </c>
      <c r="E66" s="10" t="s">
        <v>107</v>
      </c>
      <c r="F66" s="84" t="s">
        <v>140</v>
      </c>
      <c r="G66" s="84" t="s">
        <v>1</v>
      </c>
      <c r="H66" s="121">
        <v>5783.232</v>
      </c>
      <c r="I66" s="54">
        <f t="shared" si="0"/>
        <v>150364032</v>
      </c>
      <c r="J66" s="60">
        <v>4</v>
      </c>
      <c r="K66" s="47">
        <f t="shared" si="1"/>
        <v>601456128</v>
      </c>
      <c r="L66" s="8">
        <v>2</v>
      </c>
      <c r="M66" s="47">
        <f t="shared" si="2"/>
        <v>300728064</v>
      </c>
      <c r="N66" s="15"/>
      <c r="O66" s="123">
        <f t="shared" si="3"/>
        <v>0</v>
      </c>
      <c r="P66" s="178" t="s">
        <v>1096</v>
      </c>
    </row>
    <row r="67" spans="1:18" ht="76.5" x14ac:dyDescent="0.25">
      <c r="A67" s="8">
        <v>62</v>
      </c>
      <c r="B67" s="8">
        <v>2000100922</v>
      </c>
      <c r="C67" s="91" t="s">
        <v>952</v>
      </c>
      <c r="D67" s="117">
        <v>45655</v>
      </c>
      <c r="E67" s="10" t="s">
        <v>107</v>
      </c>
      <c r="F67" s="84" t="s">
        <v>139</v>
      </c>
      <c r="G67" s="84" t="s">
        <v>1</v>
      </c>
      <c r="H67" s="121">
        <v>40564.523999999998</v>
      </c>
      <c r="I67" s="54">
        <f t="shared" si="0"/>
        <v>1054677623.9999999</v>
      </c>
      <c r="J67" s="60">
        <v>1</v>
      </c>
      <c r="K67" s="47">
        <f t="shared" si="1"/>
        <v>1054677623.9999999</v>
      </c>
      <c r="L67" s="8">
        <v>1</v>
      </c>
      <c r="M67" s="47">
        <f t="shared" si="2"/>
        <v>1054677623.9999999</v>
      </c>
      <c r="N67" s="8">
        <v>1</v>
      </c>
      <c r="O67" s="123">
        <f t="shared" si="3"/>
        <v>1054677623.9999999</v>
      </c>
      <c r="P67" s="174" t="s">
        <v>1094</v>
      </c>
    </row>
    <row r="68" spans="1:18" ht="63.75" x14ac:dyDescent="0.25">
      <c r="A68" s="8">
        <v>63</v>
      </c>
      <c r="B68" s="8">
        <v>2060100865</v>
      </c>
      <c r="C68" s="118" t="s">
        <v>953</v>
      </c>
      <c r="D68" s="84">
        <v>78018</v>
      </c>
      <c r="E68" s="10" t="s">
        <v>107</v>
      </c>
      <c r="F68" s="84" t="s">
        <v>135</v>
      </c>
      <c r="G68" s="84" t="s">
        <v>1</v>
      </c>
      <c r="H68" s="121">
        <v>1250.3399999999999</v>
      </c>
      <c r="I68" s="54">
        <f t="shared" si="0"/>
        <v>32508839.999999996</v>
      </c>
      <c r="J68" s="60">
        <v>4</v>
      </c>
      <c r="K68" s="47">
        <f t="shared" si="1"/>
        <v>130035359.99999999</v>
      </c>
      <c r="L68" s="8"/>
      <c r="M68" s="47">
        <f t="shared" si="2"/>
        <v>0</v>
      </c>
      <c r="N68" s="8">
        <v>2</v>
      </c>
      <c r="O68" s="123">
        <f t="shared" si="3"/>
        <v>65017679.999999993</v>
      </c>
      <c r="P68" s="21" t="s">
        <v>835</v>
      </c>
    </row>
    <row r="69" spans="1:18" ht="63.75" x14ac:dyDescent="0.25">
      <c r="A69" s="8">
        <v>64</v>
      </c>
      <c r="B69" s="8">
        <v>2000100923</v>
      </c>
      <c r="C69" s="91" t="s">
        <v>954</v>
      </c>
      <c r="D69" s="84">
        <v>77000</v>
      </c>
      <c r="E69" s="10" t="s">
        <v>107</v>
      </c>
      <c r="F69" s="84" t="s">
        <v>135</v>
      </c>
      <c r="G69" s="84" t="s">
        <v>1</v>
      </c>
      <c r="H69" s="121">
        <v>2304.12</v>
      </c>
      <c r="I69" s="54">
        <f t="shared" si="0"/>
        <v>59907120</v>
      </c>
      <c r="J69" s="15">
        <v>1</v>
      </c>
      <c r="K69" s="47">
        <f t="shared" si="1"/>
        <v>59907120</v>
      </c>
      <c r="L69" s="8"/>
      <c r="M69" s="47">
        <f t="shared" si="2"/>
        <v>0</v>
      </c>
      <c r="N69" s="8"/>
      <c r="O69" s="123">
        <f t="shared" si="3"/>
        <v>0</v>
      </c>
      <c r="P69" s="21" t="s">
        <v>835</v>
      </c>
    </row>
    <row r="70" spans="1:18" ht="63.75" x14ac:dyDescent="0.25">
      <c r="A70" s="8">
        <v>65</v>
      </c>
      <c r="B70" s="8">
        <v>2000100924</v>
      </c>
      <c r="C70" s="91" t="s">
        <v>955</v>
      </c>
      <c r="D70" s="84">
        <v>78041</v>
      </c>
      <c r="E70" s="10" t="s">
        <v>107</v>
      </c>
      <c r="F70" s="84" t="s">
        <v>135</v>
      </c>
      <c r="G70" s="84" t="s">
        <v>1</v>
      </c>
      <c r="H70" s="121">
        <v>200.92800000000003</v>
      </c>
      <c r="I70" s="54">
        <f t="shared" ref="I70:I84" si="4">H70*26000</f>
        <v>5224128.0000000009</v>
      </c>
      <c r="J70" s="15">
        <v>1</v>
      </c>
      <c r="K70" s="47">
        <f t="shared" si="1"/>
        <v>5224128.0000000009</v>
      </c>
      <c r="L70" s="8"/>
      <c r="M70" s="47">
        <f t="shared" si="2"/>
        <v>0</v>
      </c>
      <c r="N70" s="15"/>
      <c r="O70" s="123">
        <f t="shared" si="3"/>
        <v>0</v>
      </c>
      <c r="P70" s="21" t="s">
        <v>835</v>
      </c>
    </row>
    <row r="71" spans="1:18" ht="63.75" x14ac:dyDescent="0.25">
      <c r="A71" s="8">
        <v>66</v>
      </c>
      <c r="B71" s="8">
        <v>2000100925</v>
      </c>
      <c r="C71" s="91" t="s">
        <v>956</v>
      </c>
      <c r="D71" s="84">
        <v>46997</v>
      </c>
      <c r="E71" s="10" t="s">
        <v>107</v>
      </c>
      <c r="F71" s="84" t="s">
        <v>135</v>
      </c>
      <c r="G71" s="84" t="s">
        <v>1</v>
      </c>
      <c r="H71" s="121">
        <v>1806.1680000000001</v>
      </c>
      <c r="I71" s="54">
        <f t="shared" si="4"/>
        <v>46960368</v>
      </c>
      <c r="J71" s="15">
        <v>1</v>
      </c>
      <c r="K71" s="47">
        <f t="shared" ref="K71:K134" si="5">I71*J71</f>
        <v>46960368</v>
      </c>
      <c r="L71" s="8"/>
      <c r="M71" s="47">
        <f t="shared" ref="M71:M134" si="6">I71*L71</f>
        <v>0</v>
      </c>
      <c r="N71" s="8"/>
      <c r="O71" s="123">
        <f t="shared" ref="O71:O134" si="7">N71*I71</f>
        <v>0</v>
      </c>
      <c r="P71" s="21" t="s">
        <v>835</v>
      </c>
    </row>
    <row r="72" spans="1:18" ht="63.75" x14ac:dyDescent="0.25">
      <c r="A72" s="8">
        <v>67</v>
      </c>
      <c r="B72" s="8">
        <v>2000100926</v>
      </c>
      <c r="C72" s="91" t="s">
        <v>99</v>
      </c>
      <c r="D72" s="84">
        <v>33200</v>
      </c>
      <c r="E72" s="10" t="s">
        <v>107</v>
      </c>
      <c r="F72" s="84" t="s">
        <v>135</v>
      </c>
      <c r="G72" s="84" t="s">
        <v>1</v>
      </c>
      <c r="H72" s="121">
        <v>31896.227999999999</v>
      </c>
      <c r="I72" s="54">
        <f t="shared" si="4"/>
        <v>829301928</v>
      </c>
      <c r="J72" s="60">
        <v>2</v>
      </c>
      <c r="K72" s="47">
        <f t="shared" si="5"/>
        <v>1658603856</v>
      </c>
      <c r="L72" s="8"/>
      <c r="M72" s="47">
        <f t="shared" si="6"/>
        <v>0</v>
      </c>
      <c r="N72" s="8">
        <v>1</v>
      </c>
      <c r="O72" s="123">
        <f t="shared" si="7"/>
        <v>829301928</v>
      </c>
      <c r="P72" s="174" t="s">
        <v>1094</v>
      </c>
    </row>
    <row r="73" spans="1:18" ht="51" x14ac:dyDescent="0.25">
      <c r="A73" s="8">
        <v>68</v>
      </c>
      <c r="B73" s="8">
        <v>2050800862</v>
      </c>
      <c r="C73" s="91" t="s">
        <v>100</v>
      </c>
      <c r="D73" s="84">
        <v>1004281</v>
      </c>
      <c r="E73" s="10" t="s">
        <v>107</v>
      </c>
      <c r="F73" s="84" t="s">
        <v>135</v>
      </c>
      <c r="G73" s="84" t="s">
        <v>1</v>
      </c>
      <c r="H73" s="121">
        <v>2898.1679999999997</v>
      </c>
      <c r="I73" s="54">
        <f t="shared" si="4"/>
        <v>75352367.999999985</v>
      </c>
      <c r="J73" s="15">
        <v>1</v>
      </c>
      <c r="K73" s="47">
        <f t="shared" si="5"/>
        <v>75352367.999999985</v>
      </c>
      <c r="L73" s="8"/>
      <c r="M73" s="47">
        <f t="shared" si="6"/>
        <v>0</v>
      </c>
      <c r="N73" s="8"/>
      <c r="O73" s="123">
        <f t="shared" si="7"/>
        <v>0</v>
      </c>
      <c r="P73" s="21" t="s">
        <v>835</v>
      </c>
    </row>
    <row r="74" spans="1:18" ht="63.75" x14ac:dyDescent="0.25">
      <c r="A74" s="8">
        <v>69</v>
      </c>
      <c r="B74" s="8">
        <v>2000100927</v>
      </c>
      <c r="C74" s="91" t="s">
        <v>101</v>
      </c>
      <c r="D74" s="84">
        <v>53572</v>
      </c>
      <c r="E74" s="10" t="s">
        <v>107</v>
      </c>
      <c r="F74" s="84" t="s">
        <v>135</v>
      </c>
      <c r="G74" s="84" t="s">
        <v>1</v>
      </c>
      <c r="H74" s="131">
        <v>75.450980392156865</v>
      </c>
      <c r="I74" s="54">
        <f t="shared" si="4"/>
        <v>1961725.4901960786</v>
      </c>
      <c r="J74" s="15">
        <v>1</v>
      </c>
      <c r="K74" s="47">
        <f t="shared" si="5"/>
        <v>1961725.4901960786</v>
      </c>
      <c r="L74" s="8"/>
      <c r="M74" s="47">
        <f t="shared" si="6"/>
        <v>0</v>
      </c>
      <c r="N74" s="8"/>
      <c r="O74" s="123">
        <f t="shared" si="7"/>
        <v>0</v>
      </c>
      <c r="P74" s="21" t="s">
        <v>838</v>
      </c>
    </row>
    <row r="75" spans="1:18" ht="51" x14ac:dyDescent="0.25">
      <c r="A75" s="8">
        <v>70</v>
      </c>
      <c r="B75" s="8">
        <v>2050800861</v>
      </c>
      <c r="C75" s="91" t="s">
        <v>957</v>
      </c>
      <c r="D75" s="84">
        <v>57703</v>
      </c>
      <c r="E75" s="10" t="s">
        <v>107</v>
      </c>
      <c r="F75" s="84" t="s">
        <v>135</v>
      </c>
      <c r="G75" s="84" t="s">
        <v>1</v>
      </c>
      <c r="H75" s="121">
        <v>279.55200000000002</v>
      </c>
      <c r="I75" s="54">
        <f t="shared" si="4"/>
        <v>7268352.0000000009</v>
      </c>
      <c r="J75" s="15">
        <v>1</v>
      </c>
      <c r="K75" s="47">
        <f t="shared" si="5"/>
        <v>7268352.0000000009</v>
      </c>
      <c r="L75" s="8"/>
      <c r="M75" s="47">
        <f t="shared" si="6"/>
        <v>0</v>
      </c>
      <c r="N75" s="8"/>
      <c r="O75" s="123">
        <f t="shared" si="7"/>
        <v>0</v>
      </c>
      <c r="P75" s="21" t="s">
        <v>835</v>
      </c>
    </row>
    <row r="76" spans="1:18" ht="63.75" x14ac:dyDescent="0.25">
      <c r="A76" s="8">
        <v>71</v>
      </c>
      <c r="B76" s="8">
        <v>2000100928</v>
      </c>
      <c r="C76" s="91" t="s">
        <v>102</v>
      </c>
      <c r="D76" s="84">
        <v>77459</v>
      </c>
      <c r="E76" s="10" t="s">
        <v>107</v>
      </c>
      <c r="F76" s="84" t="s">
        <v>135</v>
      </c>
      <c r="G76" s="84" t="s">
        <v>1</v>
      </c>
      <c r="H76" s="121">
        <v>2090.0879999999997</v>
      </c>
      <c r="I76" s="54">
        <f t="shared" si="4"/>
        <v>54342287.999999993</v>
      </c>
      <c r="J76" s="60">
        <v>1</v>
      </c>
      <c r="K76" s="47">
        <f t="shared" si="5"/>
        <v>54342287.999999993</v>
      </c>
      <c r="L76" s="8">
        <v>1</v>
      </c>
      <c r="M76" s="47">
        <f t="shared" si="6"/>
        <v>54342287.999999993</v>
      </c>
      <c r="N76" s="8"/>
      <c r="O76" s="123">
        <f t="shared" si="7"/>
        <v>0</v>
      </c>
      <c r="P76" s="174" t="s">
        <v>1094</v>
      </c>
      <c r="Q76" s="3">
        <v>1</v>
      </c>
    </row>
    <row r="77" spans="1:18" ht="76.5" x14ac:dyDescent="0.25">
      <c r="A77" s="8">
        <v>72</v>
      </c>
      <c r="B77" s="8">
        <v>2000100929</v>
      </c>
      <c r="C77" s="91" t="s">
        <v>103</v>
      </c>
      <c r="D77" s="84" t="s">
        <v>569</v>
      </c>
      <c r="E77" s="10" t="s">
        <v>107</v>
      </c>
      <c r="F77" s="84" t="s">
        <v>135</v>
      </c>
      <c r="G77" s="84" t="s">
        <v>1</v>
      </c>
      <c r="H77" s="121">
        <v>282.82800000000003</v>
      </c>
      <c r="I77" s="54">
        <f t="shared" si="4"/>
        <v>7353528.0000000009</v>
      </c>
      <c r="J77" s="60">
        <v>1</v>
      </c>
      <c r="K77" s="47">
        <f t="shared" si="5"/>
        <v>7353528.0000000009</v>
      </c>
      <c r="L77" s="8">
        <v>1</v>
      </c>
      <c r="M77" s="47">
        <f t="shared" si="6"/>
        <v>7353528.0000000009</v>
      </c>
      <c r="N77" s="8"/>
      <c r="O77" s="123">
        <f t="shared" si="7"/>
        <v>0</v>
      </c>
      <c r="P77" s="174" t="s">
        <v>1094</v>
      </c>
    </row>
    <row r="78" spans="1:18" ht="51" x14ac:dyDescent="0.25">
      <c r="A78" s="8">
        <v>73</v>
      </c>
      <c r="B78" s="8">
        <v>2000100930</v>
      </c>
      <c r="C78" s="91" t="s">
        <v>104</v>
      </c>
      <c r="D78" s="84" t="s">
        <v>570</v>
      </c>
      <c r="E78" s="10" t="s">
        <v>107</v>
      </c>
      <c r="F78" s="84" t="s">
        <v>135</v>
      </c>
      <c r="G78" s="84" t="s">
        <v>1</v>
      </c>
      <c r="H78" s="121">
        <v>2569.4759999999997</v>
      </c>
      <c r="I78" s="54">
        <f t="shared" si="4"/>
        <v>66806375.999999993</v>
      </c>
      <c r="J78" s="60">
        <v>1</v>
      </c>
      <c r="K78" s="47">
        <f t="shared" si="5"/>
        <v>66806375.999999993</v>
      </c>
      <c r="L78" s="44">
        <v>1</v>
      </c>
      <c r="M78" s="47">
        <f t="shared" si="6"/>
        <v>66806375.999999993</v>
      </c>
      <c r="N78" s="8"/>
      <c r="O78" s="123">
        <f t="shared" si="7"/>
        <v>0</v>
      </c>
      <c r="P78" s="174" t="s">
        <v>1094</v>
      </c>
    </row>
    <row r="79" spans="1:18" ht="51" x14ac:dyDescent="0.25">
      <c r="A79" s="8">
        <v>74</v>
      </c>
      <c r="B79" s="8">
        <v>2050800807</v>
      </c>
      <c r="C79" s="91" t="s">
        <v>958</v>
      </c>
      <c r="D79" s="84">
        <v>52761</v>
      </c>
      <c r="E79" s="10" t="s">
        <v>107</v>
      </c>
      <c r="F79" s="84" t="s">
        <v>138</v>
      </c>
      <c r="G79" s="84" t="s">
        <v>1</v>
      </c>
      <c r="H79" s="121">
        <v>17.472000000000001</v>
      </c>
      <c r="I79" s="54">
        <f t="shared" si="4"/>
        <v>454272.00000000006</v>
      </c>
      <c r="J79" s="15">
        <v>2</v>
      </c>
      <c r="K79" s="47">
        <f t="shared" si="5"/>
        <v>908544.00000000012</v>
      </c>
      <c r="L79" s="8"/>
      <c r="M79" s="47">
        <f t="shared" si="6"/>
        <v>0</v>
      </c>
      <c r="N79" s="8"/>
      <c r="O79" s="123">
        <f t="shared" si="7"/>
        <v>0</v>
      </c>
      <c r="P79" s="21" t="s">
        <v>835</v>
      </c>
    </row>
    <row r="80" spans="1:18" ht="63.75" x14ac:dyDescent="0.25">
      <c r="A80" s="8">
        <v>75</v>
      </c>
      <c r="B80" s="8">
        <v>2020700214</v>
      </c>
      <c r="C80" s="91" t="s">
        <v>959</v>
      </c>
      <c r="D80" s="73" t="s">
        <v>843</v>
      </c>
      <c r="E80" s="10" t="s">
        <v>361</v>
      </c>
      <c r="F80" s="84" t="s">
        <v>137</v>
      </c>
      <c r="G80" s="84" t="s">
        <v>1</v>
      </c>
      <c r="H80" s="121">
        <v>40564.523999999998</v>
      </c>
      <c r="I80" s="54">
        <f t="shared" si="4"/>
        <v>1054677623.9999999</v>
      </c>
      <c r="J80" s="15">
        <v>1</v>
      </c>
      <c r="K80" s="47">
        <f t="shared" si="5"/>
        <v>1054677623.9999999</v>
      </c>
      <c r="L80" s="8"/>
      <c r="M80" s="47">
        <f t="shared" si="6"/>
        <v>0</v>
      </c>
      <c r="N80" s="8"/>
      <c r="O80" s="123">
        <f t="shared" si="7"/>
        <v>0</v>
      </c>
      <c r="P80" s="21" t="s">
        <v>842</v>
      </c>
      <c r="R80" s="176"/>
    </row>
    <row r="81" spans="1:18" ht="63.75" x14ac:dyDescent="0.25">
      <c r="A81" s="8">
        <v>76</v>
      </c>
      <c r="B81" s="8">
        <v>2021000836</v>
      </c>
      <c r="C81" s="91" t="s">
        <v>960</v>
      </c>
      <c r="D81" s="84">
        <v>14736</v>
      </c>
      <c r="E81" s="10" t="s">
        <v>107</v>
      </c>
      <c r="F81" s="84" t="s">
        <v>136</v>
      </c>
      <c r="G81" s="84" t="s">
        <v>1</v>
      </c>
      <c r="H81" s="111">
        <v>2.06</v>
      </c>
      <c r="I81" s="54">
        <f t="shared" si="4"/>
        <v>53560</v>
      </c>
      <c r="J81" s="60">
        <v>1</v>
      </c>
      <c r="K81" s="47">
        <f t="shared" si="5"/>
        <v>53560</v>
      </c>
      <c r="L81" s="8"/>
      <c r="M81" s="47">
        <f t="shared" si="6"/>
        <v>0</v>
      </c>
      <c r="N81" s="8">
        <v>1</v>
      </c>
      <c r="O81" s="123">
        <f t="shared" si="7"/>
        <v>53560</v>
      </c>
      <c r="P81" s="174" t="s">
        <v>1094</v>
      </c>
      <c r="R81" s="177"/>
    </row>
    <row r="82" spans="1:18" ht="51" x14ac:dyDescent="0.25">
      <c r="A82" s="8">
        <v>77</v>
      </c>
      <c r="B82" s="8">
        <v>2050800790</v>
      </c>
      <c r="C82" s="91" t="s">
        <v>105</v>
      </c>
      <c r="D82" s="84">
        <v>77021</v>
      </c>
      <c r="E82" s="10" t="s">
        <v>107</v>
      </c>
      <c r="F82" s="84" t="s">
        <v>135</v>
      </c>
      <c r="G82" s="84" t="s">
        <v>1</v>
      </c>
      <c r="H82" s="121">
        <v>3415.7759999999998</v>
      </c>
      <c r="I82" s="54">
        <f t="shared" si="4"/>
        <v>88810176</v>
      </c>
      <c r="J82" s="15">
        <v>1</v>
      </c>
      <c r="K82" s="47">
        <f t="shared" si="5"/>
        <v>88810176</v>
      </c>
      <c r="L82" s="8"/>
      <c r="M82" s="47">
        <f t="shared" si="6"/>
        <v>0</v>
      </c>
      <c r="N82" s="8"/>
      <c r="O82" s="123">
        <f t="shared" si="7"/>
        <v>0</v>
      </c>
      <c r="P82" s="21" t="s">
        <v>835</v>
      </c>
      <c r="R82" s="176"/>
    </row>
    <row r="83" spans="1:18" ht="51" x14ac:dyDescent="0.25">
      <c r="A83" s="8">
        <v>78</v>
      </c>
      <c r="B83" s="8">
        <v>2000100931</v>
      </c>
      <c r="C83" s="91" t="s">
        <v>106</v>
      </c>
      <c r="D83" s="132" t="s">
        <v>572</v>
      </c>
      <c r="E83" s="10" t="s">
        <v>107</v>
      </c>
      <c r="F83" s="84" t="s">
        <v>135</v>
      </c>
      <c r="G83" s="84" t="s">
        <v>1</v>
      </c>
      <c r="H83" s="111">
        <v>164.73333333333335</v>
      </c>
      <c r="I83" s="54">
        <f t="shared" si="4"/>
        <v>4283066.666666667</v>
      </c>
      <c r="J83" s="15">
        <v>2</v>
      </c>
      <c r="K83" s="110">
        <f t="shared" si="5"/>
        <v>8566133.333333334</v>
      </c>
      <c r="L83" s="8"/>
      <c r="M83" s="47">
        <f t="shared" si="6"/>
        <v>0</v>
      </c>
      <c r="N83" s="8"/>
      <c r="O83" s="123">
        <f t="shared" si="7"/>
        <v>0</v>
      </c>
      <c r="P83" s="21" t="s">
        <v>835</v>
      </c>
      <c r="R83" s="177"/>
    </row>
    <row r="84" spans="1:18" ht="51" x14ac:dyDescent="0.25">
      <c r="A84" s="8">
        <v>79</v>
      </c>
      <c r="B84" s="8">
        <v>2050800786</v>
      </c>
      <c r="C84" s="91" t="s">
        <v>961</v>
      </c>
      <c r="D84" s="84">
        <v>77386</v>
      </c>
      <c r="E84" s="10" t="s">
        <v>107</v>
      </c>
      <c r="F84" s="84" t="s">
        <v>135</v>
      </c>
      <c r="G84" s="84" t="s">
        <v>1</v>
      </c>
      <c r="H84" s="121">
        <v>12828.816000000001</v>
      </c>
      <c r="I84" s="54">
        <f t="shared" si="4"/>
        <v>333549216</v>
      </c>
      <c r="J84" s="15">
        <v>1</v>
      </c>
      <c r="K84" s="47">
        <f t="shared" si="5"/>
        <v>333549216</v>
      </c>
      <c r="L84" s="8">
        <v>1</v>
      </c>
      <c r="M84" s="47">
        <f t="shared" si="6"/>
        <v>333549216</v>
      </c>
      <c r="N84" s="8"/>
      <c r="O84" s="123">
        <f t="shared" si="7"/>
        <v>0</v>
      </c>
      <c r="P84" s="174" t="s">
        <v>1094</v>
      </c>
      <c r="R84" s="176"/>
    </row>
    <row r="85" spans="1:18" ht="63.75" x14ac:dyDescent="0.25">
      <c r="A85" s="8">
        <v>80</v>
      </c>
      <c r="B85" s="8">
        <v>2020700215</v>
      </c>
      <c r="C85" s="91" t="s">
        <v>108</v>
      </c>
      <c r="D85" s="84" t="s">
        <v>571</v>
      </c>
      <c r="E85" s="10" t="s">
        <v>131</v>
      </c>
      <c r="F85" s="84" t="s">
        <v>127</v>
      </c>
      <c r="G85" s="10" t="s">
        <v>10</v>
      </c>
      <c r="H85" s="130"/>
      <c r="I85" s="55">
        <v>178157758.06400004</v>
      </c>
      <c r="J85" s="8">
        <v>1</v>
      </c>
      <c r="K85" s="47">
        <f t="shared" si="5"/>
        <v>178157758.06400004</v>
      </c>
      <c r="L85" s="8"/>
      <c r="M85" s="47">
        <f t="shared" si="6"/>
        <v>0</v>
      </c>
      <c r="N85" s="8"/>
      <c r="O85" s="123">
        <f t="shared" si="7"/>
        <v>0</v>
      </c>
      <c r="P85" s="50" t="s">
        <v>839</v>
      </c>
      <c r="R85" s="177"/>
    </row>
    <row r="86" spans="1:18" ht="51" x14ac:dyDescent="0.25">
      <c r="A86" s="8">
        <v>81</v>
      </c>
      <c r="B86" s="8">
        <v>2020711748</v>
      </c>
      <c r="C86" s="91" t="s">
        <v>109</v>
      </c>
      <c r="D86" s="10" t="s">
        <v>573</v>
      </c>
      <c r="E86" s="10" t="s">
        <v>131</v>
      </c>
      <c r="F86" s="84" t="s">
        <v>128</v>
      </c>
      <c r="G86" s="10" t="s">
        <v>1</v>
      </c>
      <c r="H86" s="130"/>
      <c r="I86" s="55">
        <v>345802.6</v>
      </c>
      <c r="J86" s="8">
        <v>1</v>
      </c>
      <c r="K86" s="47">
        <f t="shared" si="5"/>
        <v>345802.6</v>
      </c>
      <c r="L86" s="8"/>
      <c r="M86" s="47">
        <f t="shared" si="6"/>
        <v>0</v>
      </c>
      <c r="N86" s="8">
        <v>1</v>
      </c>
      <c r="O86" s="123">
        <f t="shared" si="7"/>
        <v>345802.6</v>
      </c>
      <c r="P86" s="50" t="s">
        <v>840</v>
      </c>
      <c r="R86" s="176"/>
    </row>
    <row r="87" spans="1:18" ht="51" x14ac:dyDescent="0.25">
      <c r="A87" s="8">
        <v>82</v>
      </c>
      <c r="B87" s="8">
        <v>2020711760</v>
      </c>
      <c r="C87" s="91" t="s">
        <v>110</v>
      </c>
      <c r="D87" s="10" t="s">
        <v>574</v>
      </c>
      <c r="E87" s="10" t="s">
        <v>131</v>
      </c>
      <c r="F87" s="84" t="s">
        <v>128</v>
      </c>
      <c r="G87" s="10" t="s">
        <v>1</v>
      </c>
      <c r="H87" s="130"/>
      <c r="I87" s="55">
        <v>5054793.7439999999</v>
      </c>
      <c r="J87" s="8">
        <v>1</v>
      </c>
      <c r="K87" s="47">
        <f t="shared" si="5"/>
        <v>5054793.7439999999</v>
      </c>
      <c r="L87" s="8"/>
      <c r="M87" s="47">
        <f t="shared" si="6"/>
        <v>0</v>
      </c>
      <c r="N87" s="8"/>
      <c r="O87" s="123">
        <f t="shared" si="7"/>
        <v>0</v>
      </c>
      <c r="P87" s="50" t="s">
        <v>840</v>
      </c>
      <c r="R87" s="177"/>
    </row>
    <row r="88" spans="1:18" ht="63.75" x14ac:dyDescent="0.25">
      <c r="A88" s="8">
        <v>83</v>
      </c>
      <c r="B88" s="8">
        <v>2020711765</v>
      </c>
      <c r="C88" s="91" t="s">
        <v>111</v>
      </c>
      <c r="D88" s="10" t="s">
        <v>575</v>
      </c>
      <c r="E88" s="10" t="s">
        <v>131</v>
      </c>
      <c r="F88" s="84" t="s">
        <v>128</v>
      </c>
      <c r="G88" s="10" t="s">
        <v>1</v>
      </c>
      <c r="H88" s="130"/>
      <c r="I88" s="55">
        <v>7226304.7999999998</v>
      </c>
      <c r="J88" s="60">
        <v>1</v>
      </c>
      <c r="K88" s="47">
        <f t="shared" si="5"/>
        <v>7226304.7999999998</v>
      </c>
      <c r="L88" s="8">
        <v>1</v>
      </c>
      <c r="M88" s="47">
        <f t="shared" si="6"/>
        <v>7226304.7999999998</v>
      </c>
      <c r="N88" s="8"/>
      <c r="O88" s="123">
        <f t="shared" si="7"/>
        <v>0</v>
      </c>
      <c r="P88" s="174" t="s">
        <v>1094</v>
      </c>
      <c r="R88" s="176"/>
    </row>
    <row r="89" spans="1:18" ht="38.25" x14ac:dyDescent="0.25">
      <c r="A89" s="8">
        <v>84</v>
      </c>
      <c r="B89" s="8">
        <v>2021011785</v>
      </c>
      <c r="C89" s="91" t="s">
        <v>112</v>
      </c>
      <c r="D89" s="84" t="s">
        <v>576</v>
      </c>
      <c r="E89" s="10" t="s">
        <v>131</v>
      </c>
      <c r="F89" s="84" t="s">
        <v>129</v>
      </c>
      <c r="G89" s="10" t="s">
        <v>1</v>
      </c>
      <c r="H89" s="130"/>
      <c r="I89" s="55">
        <v>106390.856</v>
      </c>
      <c r="J89" s="8">
        <v>1</v>
      </c>
      <c r="K89" s="47">
        <f t="shared" si="5"/>
        <v>106390.856</v>
      </c>
      <c r="L89" s="8"/>
      <c r="M89" s="47">
        <f t="shared" si="6"/>
        <v>0</v>
      </c>
      <c r="N89" s="8"/>
      <c r="O89" s="123">
        <f t="shared" si="7"/>
        <v>0</v>
      </c>
      <c r="P89" s="50" t="s">
        <v>840</v>
      </c>
      <c r="R89" s="177"/>
    </row>
    <row r="90" spans="1:18" ht="63.75" x14ac:dyDescent="0.25">
      <c r="A90" s="8">
        <v>85</v>
      </c>
      <c r="B90" s="8">
        <v>2020555908</v>
      </c>
      <c r="C90" s="91" t="s">
        <v>113</v>
      </c>
      <c r="D90" s="84" t="s">
        <v>577</v>
      </c>
      <c r="E90" s="10" t="s">
        <v>131</v>
      </c>
      <c r="F90" s="84" t="s">
        <v>130</v>
      </c>
      <c r="G90" s="10" t="s">
        <v>1</v>
      </c>
      <c r="H90" s="130"/>
      <c r="I90" s="55">
        <v>79451863.920000002</v>
      </c>
      <c r="J90" s="84">
        <v>1</v>
      </c>
      <c r="K90" s="47">
        <f t="shared" si="5"/>
        <v>79451863.920000002</v>
      </c>
      <c r="L90" s="8"/>
      <c r="M90" s="47">
        <f t="shared" si="6"/>
        <v>0</v>
      </c>
      <c r="N90" s="8">
        <v>1</v>
      </c>
      <c r="O90" s="123">
        <f t="shared" si="7"/>
        <v>79451863.920000002</v>
      </c>
      <c r="P90" s="50" t="s">
        <v>840</v>
      </c>
      <c r="R90" s="176"/>
    </row>
    <row r="91" spans="1:18" ht="60.6" customHeight="1" x14ac:dyDescent="0.25">
      <c r="A91" s="8">
        <v>86</v>
      </c>
      <c r="B91" s="8">
        <v>2020700216</v>
      </c>
      <c r="C91" s="91" t="s">
        <v>114</v>
      </c>
      <c r="D91" s="84" t="s">
        <v>578</v>
      </c>
      <c r="E91" s="10" t="s">
        <v>131</v>
      </c>
      <c r="F91" s="84" t="s">
        <v>127</v>
      </c>
      <c r="G91" s="10" t="s">
        <v>1</v>
      </c>
      <c r="H91" s="130"/>
      <c r="I91" s="55">
        <v>12856229.672</v>
      </c>
      <c r="J91" s="8">
        <v>1</v>
      </c>
      <c r="K91" s="47">
        <f t="shared" si="5"/>
        <v>12856229.672</v>
      </c>
      <c r="L91" s="8"/>
      <c r="M91" s="47">
        <f t="shared" si="6"/>
        <v>0</v>
      </c>
      <c r="N91" s="8"/>
      <c r="O91" s="123">
        <f t="shared" si="7"/>
        <v>0</v>
      </c>
      <c r="P91" s="50" t="s">
        <v>840</v>
      </c>
      <c r="R91" s="177"/>
    </row>
    <row r="92" spans="1:18" ht="38.25" x14ac:dyDescent="0.25">
      <c r="A92" s="8">
        <v>87</v>
      </c>
      <c r="B92" s="8">
        <v>2021011767</v>
      </c>
      <c r="C92" s="91" t="s">
        <v>115</v>
      </c>
      <c r="D92" s="84">
        <v>3711456241950</v>
      </c>
      <c r="E92" s="10" t="s">
        <v>131</v>
      </c>
      <c r="F92" s="84" t="s">
        <v>134</v>
      </c>
      <c r="G92" s="10" t="s">
        <v>1</v>
      </c>
      <c r="H92" s="130"/>
      <c r="I92" s="55">
        <v>26500.76</v>
      </c>
      <c r="J92" s="8">
        <v>2</v>
      </c>
      <c r="K92" s="47">
        <f t="shared" si="5"/>
        <v>53001.52</v>
      </c>
      <c r="L92" s="8"/>
      <c r="M92" s="47">
        <f t="shared" si="6"/>
        <v>0</v>
      </c>
      <c r="N92" s="8"/>
      <c r="O92" s="123">
        <f t="shared" si="7"/>
        <v>0</v>
      </c>
      <c r="P92" s="50" t="s">
        <v>840</v>
      </c>
      <c r="R92" s="176"/>
    </row>
    <row r="93" spans="1:18" ht="76.5" x14ac:dyDescent="0.25">
      <c r="A93" s="8">
        <v>88</v>
      </c>
      <c r="B93" s="8">
        <v>2060129972</v>
      </c>
      <c r="C93" s="91" t="s">
        <v>117</v>
      </c>
      <c r="D93" s="84" t="s">
        <v>579</v>
      </c>
      <c r="E93" s="10" t="s">
        <v>131</v>
      </c>
      <c r="F93" s="84" t="s">
        <v>134</v>
      </c>
      <c r="G93" s="10" t="s">
        <v>1</v>
      </c>
      <c r="H93" s="130"/>
      <c r="I93" s="55">
        <v>38720842.160000004</v>
      </c>
      <c r="J93" s="8">
        <v>1</v>
      </c>
      <c r="K93" s="47">
        <f t="shared" si="5"/>
        <v>38720842.160000004</v>
      </c>
      <c r="L93" s="8"/>
      <c r="M93" s="47">
        <f t="shared" si="6"/>
        <v>0</v>
      </c>
      <c r="N93" s="8">
        <v>1</v>
      </c>
      <c r="O93" s="123">
        <f t="shared" si="7"/>
        <v>38720842.160000004</v>
      </c>
      <c r="P93" s="21" t="s">
        <v>841</v>
      </c>
      <c r="R93" s="177"/>
    </row>
    <row r="94" spans="1:18" ht="38.25" x14ac:dyDescent="0.25">
      <c r="A94" s="8">
        <v>89</v>
      </c>
      <c r="B94" s="8">
        <v>2000101028</v>
      </c>
      <c r="C94" s="91" t="s">
        <v>118</v>
      </c>
      <c r="D94" s="84">
        <v>3711515303112</v>
      </c>
      <c r="E94" s="10" t="s">
        <v>131</v>
      </c>
      <c r="F94" s="84" t="s">
        <v>134</v>
      </c>
      <c r="G94" s="10" t="s">
        <v>1</v>
      </c>
      <c r="H94" s="130"/>
      <c r="I94" s="55">
        <v>106390.856</v>
      </c>
      <c r="J94" s="8">
        <v>2</v>
      </c>
      <c r="K94" s="47">
        <f t="shared" si="5"/>
        <v>212781.712</v>
      </c>
      <c r="L94" s="8">
        <v>2</v>
      </c>
      <c r="M94" s="47">
        <f t="shared" si="6"/>
        <v>212781.712</v>
      </c>
      <c r="N94" s="8"/>
      <c r="O94" s="123">
        <f t="shared" si="7"/>
        <v>0</v>
      </c>
      <c r="P94" s="50" t="s">
        <v>840</v>
      </c>
      <c r="R94" s="176"/>
    </row>
    <row r="95" spans="1:18" ht="89.25" x14ac:dyDescent="0.25">
      <c r="A95" s="8">
        <v>90</v>
      </c>
      <c r="B95" s="8">
        <v>2060202060</v>
      </c>
      <c r="C95" s="91" t="s">
        <v>119</v>
      </c>
      <c r="D95" s="84" t="s">
        <v>580</v>
      </c>
      <c r="E95" s="10" t="s">
        <v>131</v>
      </c>
      <c r="F95" s="84" t="s">
        <v>128</v>
      </c>
      <c r="G95" s="10" t="s">
        <v>1</v>
      </c>
      <c r="H95" s="130"/>
      <c r="I95" s="55">
        <v>3957662.28</v>
      </c>
      <c r="J95" s="8">
        <v>1</v>
      </c>
      <c r="K95" s="47">
        <f t="shared" si="5"/>
        <v>3957662.28</v>
      </c>
      <c r="L95" s="8"/>
      <c r="M95" s="47">
        <f t="shared" si="6"/>
        <v>0</v>
      </c>
      <c r="N95" s="8">
        <v>1</v>
      </c>
      <c r="O95" s="123">
        <f t="shared" si="7"/>
        <v>3957662.28</v>
      </c>
      <c r="P95" s="50" t="s">
        <v>840</v>
      </c>
      <c r="R95" s="177"/>
    </row>
    <row r="96" spans="1:18" ht="51" x14ac:dyDescent="0.25">
      <c r="A96" s="8">
        <v>91</v>
      </c>
      <c r="B96" s="8">
        <v>2000101029</v>
      </c>
      <c r="C96" s="91" t="s">
        <v>581</v>
      </c>
      <c r="D96" s="84" t="s">
        <v>582</v>
      </c>
      <c r="E96" s="10" t="s">
        <v>131</v>
      </c>
      <c r="F96" s="84" t="s">
        <v>128</v>
      </c>
      <c r="G96" s="10" t="s">
        <v>1</v>
      </c>
      <c r="H96" s="130"/>
      <c r="I96" s="55">
        <v>3352152.2320000003</v>
      </c>
      <c r="J96" s="60">
        <v>1</v>
      </c>
      <c r="K96" s="47">
        <f t="shared" si="5"/>
        <v>3352152.2320000003</v>
      </c>
      <c r="L96" s="8">
        <v>1</v>
      </c>
      <c r="M96" s="47">
        <f t="shared" si="6"/>
        <v>3352152.2320000003</v>
      </c>
      <c r="N96" s="8"/>
      <c r="O96" s="123">
        <f t="shared" si="7"/>
        <v>0</v>
      </c>
      <c r="P96" s="174" t="s">
        <v>1094</v>
      </c>
      <c r="R96" s="176"/>
    </row>
    <row r="97" spans="1:18" ht="102" x14ac:dyDescent="0.25">
      <c r="A97" s="8">
        <v>92</v>
      </c>
      <c r="B97" s="8">
        <v>2000101030</v>
      </c>
      <c r="C97" s="91" t="s">
        <v>120</v>
      </c>
      <c r="D97" s="84" t="s">
        <v>583</v>
      </c>
      <c r="E97" s="10" t="s">
        <v>131</v>
      </c>
      <c r="F97" s="84" t="s">
        <v>127</v>
      </c>
      <c r="G97" s="10" t="s">
        <v>1</v>
      </c>
      <c r="H97" s="130"/>
      <c r="I97" s="55">
        <v>603228397.20000005</v>
      </c>
      <c r="J97" s="60">
        <v>1</v>
      </c>
      <c r="K97" s="47">
        <f t="shared" si="5"/>
        <v>603228397.20000005</v>
      </c>
      <c r="L97" s="8">
        <v>1</v>
      </c>
      <c r="M97" s="47">
        <f t="shared" si="6"/>
        <v>603228397.20000005</v>
      </c>
      <c r="N97" s="8"/>
      <c r="O97" s="123">
        <f t="shared" si="7"/>
        <v>0</v>
      </c>
      <c r="P97" s="174" t="s">
        <v>1094</v>
      </c>
      <c r="R97" s="177"/>
    </row>
    <row r="98" spans="1:18" ht="76.5" x14ac:dyDescent="0.25">
      <c r="A98" s="8">
        <v>93</v>
      </c>
      <c r="B98" s="8">
        <v>2000101031</v>
      </c>
      <c r="C98" s="91" t="s">
        <v>121</v>
      </c>
      <c r="D98" s="84">
        <v>1815757</v>
      </c>
      <c r="E98" s="10" t="s">
        <v>131</v>
      </c>
      <c r="F98" s="84" t="s">
        <v>134</v>
      </c>
      <c r="G98" s="10" t="s">
        <v>1</v>
      </c>
      <c r="H98" s="130"/>
      <c r="I98" s="55">
        <v>163174874.72</v>
      </c>
      <c r="J98" s="61">
        <v>1</v>
      </c>
      <c r="K98" s="47">
        <f t="shared" si="5"/>
        <v>163174874.72</v>
      </c>
      <c r="L98" s="8">
        <v>1</v>
      </c>
      <c r="M98" s="47">
        <f t="shared" si="6"/>
        <v>163174874.72</v>
      </c>
      <c r="N98" s="8"/>
      <c r="O98" s="123">
        <f t="shared" si="7"/>
        <v>0</v>
      </c>
      <c r="P98" s="174" t="s">
        <v>1098</v>
      </c>
      <c r="R98" s="176"/>
    </row>
    <row r="99" spans="1:18" ht="51" x14ac:dyDescent="0.25">
      <c r="A99" s="8">
        <v>94</v>
      </c>
      <c r="B99" s="84">
        <v>2020522277</v>
      </c>
      <c r="C99" s="91" t="s">
        <v>277</v>
      </c>
      <c r="D99" s="84">
        <v>99500006572</v>
      </c>
      <c r="E99" s="8" t="s">
        <v>361</v>
      </c>
      <c r="F99" s="84" t="s">
        <v>365</v>
      </c>
      <c r="G99" s="8" t="s">
        <v>1</v>
      </c>
      <c r="H99" s="130"/>
      <c r="I99" s="133">
        <v>588.23529411764707</v>
      </c>
      <c r="J99" s="87">
        <v>1</v>
      </c>
      <c r="K99" s="47">
        <f t="shared" si="5"/>
        <v>588.23529411764707</v>
      </c>
      <c r="L99" s="8"/>
      <c r="M99" s="109">
        <f t="shared" si="6"/>
        <v>0</v>
      </c>
      <c r="N99" s="123">
        <v>1</v>
      </c>
      <c r="O99" s="123">
        <f t="shared" si="7"/>
        <v>588.23529411764707</v>
      </c>
      <c r="P99" s="174" t="s">
        <v>1098</v>
      </c>
      <c r="R99" s="177"/>
    </row>
    <row r="100" spans="1:18" ht="58.35" customHeight="1" x14ac:dyDescent="0.25">
      <c r="A100" s="8">
        <v>95</v>
      </c>
      <c r="B100" s="84">
        <v>2060122260</v>
      </c>
      <c r="C100" s="91" t="s">
        <v>279</v>
      </c>
      <c r="D100" s="119" t="s">
        <v>584</v>
      </c>
      <c r="E100" s="8" t="s">
        <v>361</v>
      </c>
      <c r="F100" s="84" t="s">
        <v>365</v>
      </c>
      <c r="G100" s="8" t="s">
        <v>1</v>
      </c>
      <c r="H100" s="130"/>
      <c r="I100" s="133">
        <v>658.58823529411768</v>
      </c>
      <c r="J100" s="87">
        <v>1</v>
      </c>
      <c r="K100" s="47">
        <f t="shared" si="5"/>
        <v>658.58823529411768</v>
      </c>
      <c r="L100" s="8">
        <v>1</v>
      </c>
      <c r="M100" s="109">
        <f t="shared" si="6"/>
        <v>658.58823529411768</v>
      </c>
      <c r="N100" s="123"/>
      <c r="O100" s="123">
        <f t="shared" si="7"/>
        <v>0</v>
      </c>
      <c r="P100" s="174" t="s">
        <v>1098</v>
      </c>
      <c r="R100" s="176"/>
    </row>
    <row r="101" spans="1:18" ht="51" x14ac:dyDescent="0.25">
      <c r="A101" s="8">
        <v>96</v>
      </c>
      <c r="B101" s="84">
        <v>2060122262</v>
      </c>
      <c r="C101" s="91" t="s">
        <v>281</v>
      </c>
      <c r="D101" s="84">
        <v>99500009327</v>
      </c>
      <c r="E101" s="8" t="s">
        <v>361</v>
      </c>
      <c r="F101" s="84" t="s">
        <v>365</v>
      </c>
      <c r="G101" s="8" t="s">
        <v>1</v>
      </c>
      <c r="H101" s="130">
        <v>588</v>
      </c>
      <c r="I101" s="133">
        <f>H101*26000</f>
        <v>15288000</v>
      </c>
      <c r="J101" s="84">
        <v>1</v>
      </c>
      <c r="K101" s="47">
        <f t="shared" si="5"/>
        <v>15288000</v>
      </c>
      <c r="L101" s="8"/>
      <c r="M101" s="109">
        <f t="shared" si="6"/>
        <v>0</v>
      </c>
      <c r="N101" s="123">
        <v>1</v>
      </c>
      <c r="O101" s="123">
        <f t="shared" si="7"/>
        <v>15288000</v>
      </c>
      <c r="P101" s="8"/>
      <c r="R101" s="177"/>
    </row>
    <row r="102" spans="1:18" ht="51" x14ac:dyDescent="0.25">
      <c r="A102" s="8">
        <v>97</v>
      </c>
      <c r="B102" s="84">
        <v>2060122263</v>
      </c>
      <c r="C102" s="91" t="s">
        <v>283</v>
      </c>
      <c r="D102" s="84">
        <v>6557036010</v>
      </c>
      <c r="E102" s="8" t="s">
        <v>361</v>
      </c>
      <c r="F102" s="84" t="s">
        <v>365</v>
      </c>
      <c r="G102" s="8" t="s">
        <v>1</v>
      </c>
      <c r="H102" s="130"/>
      <c r="I102" s="133">
        <v>588.23529411764707</v>
      </c>
      <c r="J102" s="87">
        <v>2</v>
      </c>
      <c r="K102" s="47">
        <f t="shared" si="5"/>
        <v>1176.4705882352941</v>
      </c>
      <c r="L102" s="8"/>
      <c r="M102" s="109">
        <f t="shared" si="6"/>
        <v>0</v>
      </c>
      <c r="N102" s="123">
        <v>2</v>
      </c>
      <c r="O102" s="123">
        <f t="shared" si="7"/>
        <v>1176.4705882352941</v>
      </c>
      <c r="P102" s="174" t="s">
        <v>1098</v>
      </c>
      <c r="R102" s="176"/>
    </row>
    <row r="103" spans="1:18" ht="51" x14ac:dyDescent="0.25">
      <c r="A103" s="8">
        <v>98</v>
      </c>
      <c r="B103" s="84">
        <v>2060122264</v>
      </c>
      <c r="C103" s="91" t="s">
        <v>285</v>
      </c>
      <c r="D103" s="84">
        <v>6557005010</v>
      </c>
      <c r="E103" s="8" t="s">
        <v>361</v>
      </c>
      <c r="F103" s="84" t="s">
        <v>365</v>
      </c>
      <c r="G103" s="8" t="s">
        <v>1</v>
      </c>
      <c r="H103" s="130"/>
      <c r="I103" s="133">
        <v>588.23529411764707</v>
      </c>
      <c r="J103" s="87">
        <v>2</v>
      </c>
      <c r="K103" s="47">
        <f t="shared" si="5"/>
        <v>1176.4705882352941</v>
      </c>
      <c r="L103" s="8"/>
      <c r="M103" s="109">
        <f t="shared" si="6"/>
        <v>0</v>
      </c>
      <c r="N103" s="123">
        <v>2</v>
      </c>
      <c r="O103" s="123">
        <f t="shared" si="7"/>
        <v>1176.4705882352941</v>
      </c>
      <c r="P103" s="174" t="s">
        <v>1098</v>
      </c>
      <c r="R103" s="177"/>
    </row>
    <row r="104" spans="1:18" ht="51" x14ac:dyDescent="0.25">
      <c r="A104" s="8">
        <v>99</v>
      </c>
      <c r="B104" s="84">
        <v>2060122265</v>
      </c>
      <c r="C104" s="91" t="s">
        <v>287</v>
      </c>
      <c r="D104" s="84">
        <v>6557018010</v>
      </c>
      <c r="E104" s="8" t="s">
        <v>361</v>
      </c>
      <c r="F104" s="84" t="s">
        <v>365</v>
      </c>
      <c r="G104" s="8" t="s">
        <v>1</v>
      </c>
      <c r="H104" s="130"/>
      <c r="I104" s="133">
        <v>588.23529411764707</v>
      </c>
      <c r="J104" s="87">
        <v>2</v>
      </c>
      <c r="K104" s="47">
        <f t="shared" si="5"/>
        <v>1176.4705882352941</v>
      </c>
      <c r="L104" s="8"/>
      <c r="M104" s="109">
        <f t="shared" si="6"/>
        <v>0</v>
      </c>
      <c r="N104" s="123">
        <v>2</v>
      </c>
      <c r="O104" s="123">
        <f t="shared" si="7"/>
        <v>1176.4705882352941</v>
      </c>
      <c r="P104" s="174" t="s">
        <v>1098</v>
      </c>
      <c r="R104" s="176"/>
    </row>
    <row r="105" spans="1:18" ht="51" x14ac:dyDescent="0.25">
      <c r="A105" s="8">
        <v>100</v>
      </c>
      <c r="B105" s="84">
        <v>2060122273</v>
      </c>
      <c r="C105" s="91" t="s">
        <v>289</v>
      </c>
      <c r="D105" s="119" t="s">
        <v>585</v>
      </c>
      <c r="E105" s="8" t="s">
        <v>361</v>
      </c>
      <c r="F105" s="84" t="s">
        <v>365</v>
      </c>
      <c r="G105" s="8" t="s">
        <v>1</v>
      </c>
      <c r="H105" s="130"/>
      <c r="I105" s="133">
        <v>588.23529411764707</v>
      </c>
      <c r="J105" s="87">
        <v>2</v>
      </c>
      <c r="K105" s="47">
        <f t="shared" si="5"/>
        <v>1176.4705882352941</v>
      </c>
      <c r="L105" s="8"/>
      <c r="M105" s="109">
        <f t="shared" si="6"/>
        <v>0</v>
      </c>
      <c r="N105" s="123">
        <v>2</v>
      </c>
      <c r="O105" s="123">
        <f t="shared" si="7"/>
        <v>1176.4705882352941</v>
      </c>
      <c r="P105" s="174" t="s">
        <v>1098</v>
      </c>
      <c r="R105" s="177"/>
    </row>
    <row r="106" spans="1:18" ht="51" x14ac:dyDescent="0.25">
      <c r="A106" s="8">
        <v>101</v>
      </c>
      <c r="B106" s="84">
        <v>2060122274</v>
      </c>
      <c r="C106" s="91" t="s">
        <v>291</v>
      </c>
      <c r="D106" s="119" t="s">
        <v>586</v>
      </c>
      <c r="E106" s="8" t="s">
        <v>361</v>
      </c>
      <c r="F106" s="84" t="s">
        <v>365</v>
      </c>
      <c r="G106" s="8" t="s">
        <v>1</v>
      </c>
      <c r="H106" s="130"/>
      <c r="I106" s="133">
        <v>588.23529411764707</v>
      </c>
      <c r="J106" s="87">
        <v>2</v>
      </c>
      <c r="K106" s="47">
        <f t="shared" si="5"/>
        <v>1176.4705882352941</v>
      </c>
      <c r="L106" s="8"/>
      <c r="M106" s="109">
        <f t="shared" si="6"/>
        <v>0</v>
      </c>
      <c r="N106" s="123">
        <v>2</v>
      </c>
      <c r="O106" s="123">
        <f t="shared" si="7"/>
        <v>1176.4705882352941</v>
      </c>
      <c r="P106" s="174" t="s">
        <v>1098</v>
      </c>
      <c r="R106" s="176"/>
    </row>
    <row r="107" spans="1:18" ht="51" x14ac:dyDescent="0.25">
      <c r="A107" s="8">
        <v>102</v>
      </c>
      <c r="B107" s="84">
        <v>2060122275</v>
      </c>
      <c r="C107" s="91" t="s">
        <v>292</v>
      </c>
      <c r="D107" s="84">
        <v>99500009586</v>
      </c>
      <c r="E107" s="8" t="s">
        <v>361</v>
      </c>
      <c r="F107" s="84" t="s">
        <v>365</v>
      </c>
      <c r="G107" s="8" t="s">
        <v>1</v>
      </c>
      <c r="H107" s="130"/>
      <c r="I107" s="133">
        <v>588.23529411764707</v>
      </c>
      <c r="J107" s="87">
        <v>2</v>
      </c>
      <c r="K107" s="47">
        <f t="shared" si="5"/>
        <v>1176.4705882352941</v>
      </c>
      <c r="L107" s="8"/>
      <c r="M107" s="109">
        <f t="shared" si="6"/>
        <v>0</v>
      </c>
      <c r="N107" s="123">
        <v>2</v>
      </c>
      <c r="O107" s="123">
        <f t="shared" si="7"/>
        <v>1176.4705882352941</v>
      </c>
      <c r="P107" s="174" t="s">
        <v>1098</v>
      </c>
      <c r="R107" s="177"/>
    </row>
    <row r="108" spans="1:18" ht="51" x14ac:dyDescent="0.25">
      <c r="A108" s="8">
        <v>103</v>
      </c>
      <c r="B108" s="84">
        <v>2060122290</v>
      </c>
      <c r="C108" s="91" t="s">
        <v>294</v>
      </c>
      <c r="D108" s="84" t="s">
        <v>427</v>
      </c>
      <c r="E108" s="10" t="s">
        <v>655</v>
      </c>
      <c r="F108" s="84" t="s">
        <v>365</v>
      </c>
      <c r="G108" s="8" t="s">
        <v>1</v>
      </c>
      <c r="H108" s="130">
        <v>1154.14023529412</v>
      </c>
      <c r="I108" s="154">
        <f>H108*26000</f>
        <v>30007646.117647119</v>
      </c>
      <c r="J108" s="84">
        <v>1</v>
      </c>
      <c r="K108" s="47">
        <f t="shared" si="5"/>
        <v>30007646.117647119</v>
      </c>
      <c r="L108" s="8">
        <v>1</v>
      </c>
      <c r="M108" s="109">
        <f t="shared" si="6"/>
        <v>30007646.117647119</v>
      </c>
      <c r="N108" s="123">
        <v>2</v>
      </c>
      <c r="O108" s="123">
        <f t="shared" si="7"/>
        <v>60015292.235294238</v>
      </c>
      <c r="P108" s="8"/>
      <c r="R108" s="176"/>
    </row>
    <row r="109" spans="1:18" ht="51" x14ac:dyDescent="0.25">
      <c r="A109" s="8">
        <v>104</v>
      </c>
      <c r="B109" s="84">
        <v>2060122294</v>
      </c>
      <c r="C109" s="91" t="s">
        <v>296</v>
      </c>
      <c r="D109" s="84">
        <v>65600001175</v>
      </c>
      <c r="E109" s="8" t="s">
        <v>361</v>
      </c>
      <c r="F109" s="84" t="s">
        <v>365</v>
      </c>
      <c r="G109" s="8" t="s">
        <v>1</v>
      </c>
      <c r="H109" s="130"/>
      <c r="I109" s="133">
        <v>945.00000000000011</v>
      </c>
      <c r="J109" s="87">
        <v>1</v>
      </c>
      <c r="K109" s="47">
        <f t="shared" si="5"/>
        <v>945.00000000000011</v>
      </c>
      <c r="L109" s="8"/>
      <c r="M109" s="109">
        <f t="shared" si="6"/>
        <v>0</v>
      </c>
      <c r="N109" s="123">
        <v>1</v>
      </c>
      <c r="O109" s="123">
        <f t="shared" si="7"/>
        <v>945.00000000000011</v>
      </c>
      <c r="P109" s="174" t="s">
        <v>1098</v>
      </c>
      <c r="R109" s="177"/>
    </row>
    <row r="110" spans="1:18" ht="51" x14ac:dyDescent="0.25">
      <c r="A110" s="8">
        <v>105</v>
      </c>
      <c r="B110" s="84">
        <v>2060122296</v>
      </c>
      <c r="C110" s="91" t="s">
        <v>298</v>
      </c>
      <c r="D110" s="84">
        <v>66200009288</v>
      </c>
      <c r="E110" s="8" t="s">
        <v>361</v>
      </c>
      <c r="F110" s="84" t="s">
        <v>365</v>
      </c>
      <c r="G110" s="8" t="s">
        <v>1</v>
      </c>
      <c r="H110" s="130"/>
      <c r="I110" s="133">
        <v>945.00000000000011</v>
      </c>
      <c r="J110" s="87">
        <v>1</v>
      </c>
      <c r="K110" s="47">
        <f t="shared" si="5"/>
        <v>945.00000000000011</v>
      </c>
      <c r="L110" s="8"/>
      <c r="M110" s="109">
        <f t="shared" si="6"/>
        <v>0</v>
      </c>
      <c r="N110" s="123">
        <v>1</v>
      </c>
      <c r="O110" s="123">
        <f t="shared" si="7"/>
        <v>945.00000000000011</v>
      </c>
      <c r="P110" s="174" t="s">
        <v>1098</v>
      </c>
      <c r="R110" s="176"/>
    </row>
    <row r="111" spans="1:18" ht="51" x14ac:dyDescent="0.25">
      <c r="A111" s="8">
        <v>106</v>
      </c>
      <c r="B111" s="84">
        <v>2060122309</v>
      </c>
      <c r="C111" s="91" t="s">
        <v>300</v>
      </c>
      <c r="D111" s="84" t="s">
        <v>587</v>
      </c>
      <c r="E111" s="8" t="s">
        <v>361</v>
      </c>
      <c r="F111" s="84" t="s">
        <v>365</v>
      </c>
      <c r="G111" s="8" t="s">
        <v>1</v>
      </c>
      <c r="H111" s="130"/>
      <c r="I111" s="133">
        <v>945.00000000000011</v>
      </c>
      <c r="J111" s="87">
        <v>1</v>
      </c>
      <c r="K111" s="47">
        <f t="shared" si="5"/>
        <v>945.00000000000011</v>
      </c>
      <c r="L111" s="8"/>
      <c r="M111" s="109">
        <f t="shared" si="6"/>
        <v>0</v>
      </c>
      <c r="N111" s="123">
        <v>1</v>
      </c>
      <c r="O111" s="123">
        <f t="shared" si="7"/>
        <v>945.00000000000011</v>
      </c>
      <c r="P111" s="174" t="s">
        <v>1098</v>
      </c>
      <c r="R111" s="177"/>
    </row>
    <row r="112" spans="1:18" ht="51" x14ac:dyDescent="0.25">
      <c r="A112" s="8">
        <v>107</v>
      </c>
      <c r="B112" s="84">
        <v>2060122313</v>
      </c>
      <c r="C112" s="91" t="s">
        <v>302</v>
      </c>
      <c r="D112" s="84">
        <v>6519031660</v>
      </c>
      <c r="E112" s="8" t="s">
        <v>361</v>
      </c>
      <c r="F112" s="84" t="s">
        <v>365</v>
      </c>
      <c r="G112" s="8" t="s">
        <v>1</v>
      </c>
      <c r="H112" s="130"/>
      <c r="I112" s="133">
        <v>945.00000000000011</v>
      </c>
      <c r="J112" s="87">
        <v>1</v>
      </c>
      <c r="K112" s="47">
        <f t="shared" si="5"/>
        <v>945.00000000000011</v>
      </c>
      <c r="L112" s="8"/>
      <c r="M112" s="109">
        <f t="shared" si="6"/>
        <v>0</v>
      </c>
      <c r="N112" s="123">
        <v>1</v>
      </c>
      <c r="O112" s="123">
        <f t="shared" si="7"/>
        <v>945.00000000000011</v>
      </c>
      <c r="P112" s="174" t="s">
        <v>1098</v>
      </c>
      <c r="R112" s="176"/>
    </row>
    <row r="113" spans="1:18" ht="51" x14ac:dyDescent="0.25">
      <c r="A113" s="8">
        <v>108</v>
      </c>
      <c r="B113" s="84">
        <v>2060122315</v>
      </c>
      <c r="C113" s="91" t="s">
        <v>303</v>
      </c>
      <c r="D113" s="84">
        <v>99000001196</v>
      </c>
      <c r="E113" s="8" t="s">
        <v>361</v>
      </c>
      <c r="F113" s="84" t="s">
        <v>365</v>
      </c>
      <c r="G113" s="8" t="s">
        <v>1</v>
      </c>
      <c r="H113" s="130"/>
      <c r="I113" s="133">
        <v>588.23529411764707</v>
      </c>
      <c r="J113" s="87">
        <v>1</v>
      </c>
      <c r="K113" s="47">
        <f t="shared" si="5"/>
        <v>588.23529411764707</v>
      </c>
      <c r="L113" s="8">
        <v>1</v>
      </c>
      <c r="M113" s="109">
        <f t="shared" si="6"/>
        <v>588.23529411764707</v>
      </c>
      <c r="N113" s="123"/>
      <c r="O113" s="123">
        <f t="shared" si="7"/>
        <v>0</v>
      </c>
      <c r="P113" s="174" t="s">
        <v>1098</v>
      </c>
      <c r="R113" s="177"/>
    </row>
    <row r="114" spans="1:18" ht="51" x14ac:dyDescent="0.25">
      <c r="A114" s="8">
        <v>109</v>
      </c>
      <c r="B114" s="84">
        <v>2070322259</v>
      </c>
      <c r="C114" s="91" t="s">
        <v>304</v>
      </c>
      <c r="D114" s="84">
        <v>99500011085</v>
      </c>
      <c r="E114" s="8" t="s">
        <v>361</v>
      </c>
      <c r="F114" s="84" t="s">
        <v>365</v>
      </c>
      <c r="G114" s="8" t="s">
        <v>1</v>
      </c>
      <c r="H114" s="130"/>
      <c r="I114" s="133">
        <v>117.64705882352942</v>
      </c>
      <c r="J114" s="87">
        <v>1</v>
      </c>
      <c r="K114" s="47">
        <f t="shared" si="5"/>
        <v>117.64705882352942</v>
      </c>
      <c r="L114" s="8">
        <v>1</v>
      </c>
      <c r="M114" s="109">
        <f t="shared" si="6"/>
        <v>117.64705882352942</v>
      </c>
      <c r="N114" s="123"/>
      <c r="O114" s="123">
        <f t="shared" si="7"/>
        <v>0</v>
      </c>
      <c r="P114" s="174" t="s">
        <v>1098</v>
      </c>
      <c r="R114" s="176"/>
    </row>
    <row r="115" spans="1:18" ht="63.75" x14ac:dyDescent="0.25">
      <c r="A115" s="8">
        <v>110</v>
      </c>
      <c r="B115" s="84" t="s">
        <v>274</v>
      </c>
      <c r="C115" s="91" t="s">
        <v>305</v>
      </c>
      <c r="D115" s="84" t="s">
        <v>595</v>
      </c>
      <c r="E115" s="8" t="s">
        <v>361</v>
      </c>
      <c r="F115" s="84" t="s">
        <v>365</v>
      </c>
      <c r="G115" s="8" t="s">
        <v>1</v>
      </c>
      <c r="H115" s="130"/>
      <c r="I115" s="8"/>
      <c r="J115" s="87">
        <v>1</v>
      </c>
      <c r="K115" s="47">
        <f t="shared" si="5"/>
        <v>0</v>
      </c>
      <c r="L115" s="8">
        <v>1</v>
      </c>
      <c r="M115" s="109">
        <f t="shared" si="6"/>
        <v>0</v>
      </c>
      <c r="N115" s="123"/>
      <c r="O115" s="123">
        <f t="shared" si="7"/>
        <v>0</v>
      </c>
      <c r="P115" s="174" t="s">
        <v>1098</v>
      </c>
      <c r="R115" s="177"/>
    </row>
    <row r="116" spans="1:18" ht="63.75" x14ac:dyDescent="0.25">
      <c r="A116" s="8">
        <v>111</v>
      </c>
      <c r="B116" s="84" t="s">
        <v>274</v>
      </c>
      <c r="C116" s="91" t="s">
        <v>306</v>
      </c>
      <c r="D116" s="84" t="s">
        <v>596</v>
      </c>
      <c r="E116" s="8" t="s">
        <v>361</v>
      </c>
      <c r="F116" s="84" t="s">
        <v>366</v>
      </c>
      <c r="G116" s="8" t="s">
        <v>1</v>
      </c>
      <c r="H116" s="130"/>
      <c r="I116" s="8"/>
      <c r="J116" s="87">
        <v>1</v>
      </c>
      <c r="K116" s="47">
        <f t="shared" si="5"/>
        <v>0</v>
      </c>
      <c r="L116" s="8"/>
      <c r="M116" s="109">
        <f t="shared" si="6"/>
        <v>0</v>
      </c>
      <c r="N116" s="123">
        <v>1</v>
      </c>
      <c r="O116" s="123">
        <f t="shared" si="7"/>
        <v>0</v>
      </c>
      <c r="P116" s="174" t="s">
        <v>1098</v>
      </c>
      <c r="R116" s="176"/>
    </row>
    <row r="117" spans="1:18" ht="51" x14ac:dyDescent="0.25">
      <c r="A117" s="8">
        <v>112</v>
      </c>
      <c r="B117" s="84">
        <v>2000101114</v>
      </c>
      <c r="C117" s="91" t="s">
        <v>307</v>
      </c>
      <c r="D117" s="84">
        <v>132960</v>
      </c>
      <c r="E117" s="8" t="s">
        <v>361</v>
      </c>
      <c r="F117" s="84" t="s">
        <v>239</v>
      </c>
      <c r="G117" s="8" t="s">
        <v>1</v>
      </c>
      <c r="H117" s="130"/>
      <c r="I117" s="8"/>
      <c r="J117" s="87">
        <v>1</v>
      </c>
      <c r="K117" s="47">
        <f t="shared" si="5"/>
        <v>0</v>
      </c>
      <c r="L117" s="8">
        <v>1</v>
      </c>
      <c r="M117" s="109">
        <f t="shared" si="6"/>
        <v>0</v>
      </c>
      <c r="N117" s="123">
        <v>1</v>
      </c>
      <c r="O117" s="123">
        <f t="shared" si="7"/>
        <v>0</v>
      </c>
      <c r="P117" s="174" t="s">
        <v>1098</v>
      </c>
      <c r="R117" s="177"/>
    </row>
    <row r="118" spans="1:18" ht="51" x14ac:dyDescent="0.25">
      <c r="A118" s="8">
        <v>113</v>
      </c>
      <c r="B118" s="84" t="s">
        <v>274</v>
      </c>
      <c r="C118" s="91" t="s">
        <v>308</v>
      </c>
      <c r="D118" s="84">
        <v>65410002779</v>
      </c>
      <c r="E118" s="8" t="s">
        <v>361</v>
      </c>
      <c r="F118" s="84" t="s">
        <v>159</v>
      </c>
      <c r="G118" s="8" t="s">
        <v>1</v>
      </c>
      <c r="H118" s="130"/>
      <c r="I118" s="8"/>
      <c r="J118" s="87">
        <v>1</v>
      </c>
      <c r="K118" s="47">
        <f t="shared" si="5"/>
        <v>0</v>
      </c>
      <c r="L118" s="8"/>
      <c r="M118" s="109">
        <f t="shared" si="6"/>
        <v>0</v>
      </c>
      <c r="N118" s="123">
        <v>1</v>
      </c>
      <c r="O118" s="123">
        <f t="shared" si="7"/>
        <v>0</v>
      </c>
      <c r="P118" s="174" t="s">
        <v>1098</v>
      </c>
      <c r="R118" s="176"/>
    </row>
    <row r="119" spans="1:18" ht="51" x14ac:dyDescent="0.25">
      <c r="A119" s="8">
        <v>114</v>
      </c>
      <c r="B119" s="84" t="s">
        <v>274</v>
      </c>
      <c r="C119" s="91" t="s">
        <v>309</v>
      </c>
      <c r="D119" s="84" t="s">
        <v>588</v>
      </c>
      <c r="E119" s="8" t="s">
        <v>361</v>
      </c>
      <c r="F119" s="84" t="s">
        <v>367</v>
      </c>
      <c r="G119" s="8" t="s">
        <v>1</v>
      </c>
      <c r="H119" s="130"/>
      <c r="I119" s="8"/>
      <c r="J119" s="87">
        <v>1</v>
      </c>
      <c r="K119" s="47">
        <f t="shared" si="5"/>
        <v>0</v>
      </c>
      <c r="L119" s="8">
        <v>1</v>
      </c>
      <c r="M119" s="109">
        <f t="shared" si="6"/>
        <v>0</v>
      </c>
      <c r="N119" s="123">
        <v>1</v>
      </c>
      <c r="O119" s="123">
        <f t="shared" si="7"/>
        <v>0</v>
      </c>
      <c r="P119" s="174" t="s">
        <v>1098</v>
      </c>
      <c r="R119" s="177"/>
    </row>
    <row r="120" spans="1:18" ht="51" x14ac:dyDescent="0.25">
      <c r="A120" s="8">
        <v>115</v>
      </c>
      <c r="B120" s="84" t="s">
        <v>274</v>
      </c>
      <c r="C120" s="91" t="s">
        <v>310</v>
      </c>
      <c r="D120" s="84">
        <v>1753445011</v>
      </c>
      <c r="E120" s="8" t="s">
        <v>361</v>
      </c>
      <c r="F120" s="84" t="s">
        <v>368</v>
      </c>
      <c r="G120" s="8" t="s">
        <v>1</v>
      </c>
      <c r="H120" s="130"/>
      <c r="I120" s="8"/>
      <c r="J120" s="87">
        <v>1</v>
      </c>
      <c r="K120" s="47">
        <f t="shared" si="5"/>
        <v>0</v>
      </c>
      <c r="L120" s="8"/>
      <c r="M120" s="109">
        <f t="shared" si="6"/>
        <v>0</v>
      </c>
      <c r="N120" s="123">
        <v>1</v>
      </c>
      <c r="O120" s="123">
        <f t="shared" si="7"/>
        <v>0</v>
      </c>
      <c r="P120" s="174" t="s">
        <v>1098</v>
      </c>
      <c r="R120" s="176"/>
    </row>
    <row r="121" spans="1:18" ht="51" x14ac:dyDescent="0.25">
      <c r="A121" s="8">
        <v>116</v>
      </c>
      <c r="B121" s="84" t="s">
        <v>274</v>
      </c>
      <c r="C121" s="91" t="s">
        <v>598</v>
      </c>
      <c r="D121" s="119" t="s">
        <v>599</v>
      </c>
      <c r="E121" s="8" t="s">
        <v>361</v>
      </c>
      <c r="F121" s="84" t="s">
        <v>365</v>
      </c>
      <c r="G121" s="8" t="s">
        <v>1</v>
      </c>
      <c r="H121" s="130"/>
      <c r="I121" s="8"/>
      <c r="J121" s="87">
        <v>1</v>
      </c>
      <c r="K121" s="47">
        <f t="shared" si="5"/>
        <v>0</v>
      </c>
      <c r="L121" s="8"/>
      <c r="M121" s="109">
        <f t="shared" si="6"/>
        <v>0</v>
      </c>
      <c r="N121" s="123">
        <v>1</v>
      </c>
      <c r="O121" s="123">
        <f t="shared" si="7"/>
        <v>0</v>
      </c>
      <c r="P121" s="174" t="s">
        <v>1098</v>
      </c>
      <c r="R121" s="177"/>
    </row>
    <row r="122" spans="1:18" ht="51" x14ac:dyDescent="0.25">
      <c r="A122" s="8">
        <v>117</v>
      </c>
      <c r="B122" s="84">
        <v>2020500043</v>
      </c>
      <c r="C122" s="91" t="s">
        <v>311</v>
      </c>
      <c r="D122" s="119" t="s">
        <v>589</v>
      </c>
      <c r="E122" s="10" t="s">
        <v>655</v>
      </c>
      <c r="F122" s="84" t="s">
        <v>365</v>
      </c>
      <c r="G122" s="8" t="s">
        <v>1</v>
      </c>
      <c r="H122" s="134">
        <v>362.74509803921569</v>
      </c>
      <c r="I122" s="54">
        <f>H122*26000</f>
        <v>9431372.5490196086</v>
      </c>
      <c r="J122" s="84"/>
      <c r="K122" s="47">
        <f t="shared" si="5"/>
        <v>0</v>
      </c>
      <c r="L122" s="8">
        <v>1</v>
      </c>
      <c r="M122" s="109">
        <f t="shared" si="6"/>
        <v>9431372.5490196086</v>
      </c>
      <c r="N122" s="123"/>
      <c r="O122" s="123">
        <f t="shared" si="7"/>
        <v>0</v>
      </c>
      <c r="P122" s="8"/>
      <c r="R122" s="176"/>
    </row>
    <row r="123" spans="1:18" ht="51" x14ac:dyDescent="0.25">
      <c r="A123" s="8">
        <v>118</v>
      </c>
      <c r="B123" s="84">
        <v>2020500044</v>
      </c>
      <c r="C123" s="91" t="s">
        <v>312</v>
      </c>
      <c r="D123" s="84">
        <v>65570009203</v>
      </c>
      <c r="E123" s="10" t="s">
        <v>655</v>
      </c>
      <c r="F123" s="84" t="s">
        <v>365</v>
      </c>
      <c r="G123" s="8" t="s">
        <v>1</v>
      </c>
      <c r="H123" s="134">
        <v>1511.7647058823529</v>
      </c>
      <c r="I123" s="54">
        <f>H123*26000</f>
        <v>39305882.352941178</v>
      </c>
      <c r="J123" s="84"/>
      <c r="K123" s="47">
        <f t="shared" si="5"/>
        <v>0</v>
      </c>
      <c r="L123" s="8">
        <v>1</v>
      </c>
      <c r="M123" s="109">
        <f t="shared" si="6"/>
        <v>39305882.352941178</v>
      </c>
      <c r="N123" s="123"/>
      <c r="O123" s="123">
        <f t="shared" si="7"/>
        <v>0</v>
      </c>
      <c r="P123" s="8"/>
      <c r="R123" s="177"/>
    </row>
    <row r="124" spans="1:18" ht="51" x14ac:dyDescent="0.25">
      <c r="A124" s="8">
        <v>119</v>
      </c>
      <c r="B124" s="84" t="s">
        <v>274</v>
      </c>
      <c r="C124" s="91" t="s">
        <v>660</v>
      </c>
      <c r="D124" s="119" t="s">
        <v>590</v>
      </c>
      <c r="E124" s="8" t="s">
        <v>361</v>
      </c>
      <c r="F124" s="84" t="s">
        <v>365</v>
      </c>
      <c r="G124" s="8" t="s">
        <v>1</v>
      </c>
      <c r="H124" s="130"/>
      <c r="I124" s="54"/>
      <c r="J124" s="84"/>
      <c r="K124" s="47">
        <f t="shared" si="5"/>
        <v>0</v>
      </c>
      <c r="L124" s="8"/>
      <c r="M124" s="109">
        <f t="shared" si="6"/>
        <v>0</v>
      </c>
      <c r="N124" s="123">
        <v>1</v>
      </c>
      <c r="O124" s="123">
        <f t="shared" si="7"/>
        <v>0</v>
      </c>
      <c r="P124" s="8"/>
      <c r="R124" s="176"/>
    </row>
    <row r="125" spans="1:18" ht="51" x14ac:dyDescent="0.25">
      <c r="A125" s="8">
        <v>120</v>
      </c>
      <c r="B125" s="84">
        <v>2060118733</v>
      </c>
      <c r="C125" s="91" t="s">
        <v>313</v>
      </c>
      <c r="D125" s="84">
        <v>99500010613</v>
      </c>
      <c r="E125" s="10" t="s">
        <v>655</v>
      </c>
      <c r="F125" s="84" t="s">
        <v>365</v>
      </c>
      <c r="G125" s="8" t="s">
        <v>1</v>
      </c>
      <c r="H125" s="130">
        <v>666.36274509803923</v>
      </c>
      <c r="I125" s="54">
        <f>H125*26000</f>
        <v>17325431.37254902</v>
      </c>
      <c r="J125" s="84"/>
      <c r="K125" s="47">
        <f t="shared" si="5"/>
        <v>0</v>
      </c>
      <c r="L125" s="8">
        <v>1</v>
      </c>
      <c r="M125" s="109">
        <f t="shared" si="6"/>
        <v>17325431.37254902</v>
      </c>
      <c r="N125" s="123">
        <v>1</v>
      </c>
      <c r="O125" s="123">
        <f t="shared" si="7"/>
        <v>17325431.37254902</v>
      </c>
      <c r="P125" s="8"/>
      <c r="R125" s="177"/>
    </row>
    <row r="126" spans="1:18" ht="51" x14ac:dyDescent="0.25">
      <c r="A126" s="8">
        <v>121</v>
      </c>
      <c r="B126" s="84" t="s">
        <v>274</v>
      </c>
      <c r="C126" s="91" t="s">
        <v>314</v>
      </c>
      <c r="D126" s="84">
        <v>99500012147</v>
      </c>
      <c r="E126" s="8" t="s">
        <v>361</v>
      </c>
      <c r="F126" s="84" t="s">
        <v>365</v>
      </c>
      <c r="G126" s="8" t="s">
        <v>1</v>
      </c>
      <c r="H126" s="130"/>
      <c r="I126" s="8"/>
      <c r="J126" s="84"/>
      <c r="K126" s="47">
        <f t="shared" si="5"/>
        <v>0</v>
      </c>
      <c r="L126" s="8"/>
      <c r="M126" s="109">
        <f t="shared" si="6"/>
        <v>0</v>
      </c>
      <c r="N126" s="8">
        <v>1</v>
      </c>
      <c r="O126" s="123">
        <f t="shared" si="7"/>
        <v>0</v>
      </c>
      <c r="P126" s="8"/>
      <c r="R126" s="176"/>
    </row>
    <row r="127" spans="1:18" ht="51" x14ac:dyDescent="0.25">
      <c r="A127" s="8">
        <v>122</v>
      </c>
      <c r="B127" s="84" t="s">
        <v>274</v>
      </c>
      <c r="C127" s="91" t="s">
        <v>315</v>
      </c>
      <c r="D127" s="84">
        <v>60900009405</v>
      </c>
      <c r="E127" s="8" t="s">
        <v>361</v>
      </c>
      <c r="F127" s="84" t="s">
        <v>365</v>
      </c>
      <c r="G127" s="8" t="s">
        <v>1</v>
      </c>
      <c r="H127" s="130"/>
      <c r="I127" s="8"/>
      <c r="J127" s="84"/>
      <c r="K127" s="47">
        <f t="shared" si="5"/>
        <v>0</v>
      </c>
      <c r="L127" s="8"/>
      <c r="M127" s="109">
        <f t="shared" si="6"/>
        <v>0</v>
      </c>
      <c r="N127" s="8">
        <v>1</v>
      </c>
      <c r="O127" s="123">
        <f t="shared" si="7"/>
        <v>0</v>
      </c>
      <c r="P127" s="8"/>
      <c r="R127" s="177"/>
    </row>
    <row r="128" spans="1:18" ht="51" x14ac:dyDescent="0.25">
      <c r="A128" s="8">
        <v>123</v>
      </c>
      <c r="B128" s="84" t="s">
        <v>274</v>
      </c>
      <c r="C128" s="91" t="s">
        <v>316</v>
      </c>
      <c r="D128" s="84">
        <v>99500007388</v>
      </c>
      <c r="E128" s="8" t="s">
        <v>361</v>
      </c>
      <c r="F128" s="84" t="s">
        <v>365</v>
      </c>
      <c r="G128" s="8" t="s">
        <v>1</v>
      </c>
      <c r="H128" s="130"/>
      <c r="I128" s="8"/>
      <c r="J128" s="84"/>
      <c r="K128" s="47">
        <f t="shared" si="5"/>
        <v>0</v>
      </c>
      <c r="L128" s="8"/>
      <c r="M128" s="109">
        <f t="shared" si="6"/>
        <v>0</v>
      </c>
      <c r="N128" s="8">
        <v>1</v>
      </c>
      <c r="O128" s="123">
        <f t="shared" si="7"/>
        <v>0</v>
      </c>
      <c r="P128" s="8"/>
      <c r="R128" s="176"/>
    </row>
    <row r="129" spans="1:18" ht="51" x14ac:dyDescent="0.25">
      <c r="A129" s="8">
        <v>124</v>
      </c>
      <c r="B129" s="84" t="s">
        <v>274</v>
      </c>
      <c r="C129" s="91" t="s">
        <v>317</v>
      </c>
      <c r="D129" s="84">
        <v>65320009206</v>
      </c>
      <c r="E129" s="8" t="s">
        <v>361</v>
      </c>
      <c r="F129" s="84" t="s">
        <v>365</v>
      </c>
      <c r="G129" s="8" t="s">
        <v>1</v>
      </c>
      <c r="H129" s="130"/>
      <c r="I129" s="8"/>
      <c r="J129" s="84"/>
      <c r="K129" s="47">
        <f t="shared" si="5"/>
        <v>0</v>
      </c>
      <c r="L129" s="8"/>
      <c r="M129" s="109">
        <f t="shared" si="6"/>
        <v>0</v>
      </c>
      <c r="N129" s="8">
        <v>2</v>
      </c>
      <c r="O129" s="123">
        <f t="shared" si="7"/>
        <v>0</v>
      </c>
      <c r="P129" s="8"/>
      <c r="R129" s="177"/>
    </row>
    <row r="130" spans="1:18" ht="51" x14ac:dyDescent="0.25">
      <c r="A130" s="8">
        <v>125</v>
      </c>
      <c r="B130" s="84">
        <v>2060118835</v>
      </c>
      <c r="C130" s="91" t="s">
        <v>318</v>
      </c>
      <c r="D130" s="84" t="s">
        <v>414</v>
      </c>
      <c r="E130" s="10" t="s">
        <v>655</v>
      </c>
      <c r="F130" s="84" t="s">
        <v>365</v>
      </c>
      <c r="G130" s="8" t="s">
        <v>1</v>
      </c>
      <c r="H130" s="134">
        <v>116.11764705882354</v>
      </c>
      <c r="I130" s="54">
        <f>H130*26000</f>
        <v>3019058.823529412</v>
      </c>
      <c r="J130" s="84"/>
      <c r="K130" s="47">
        <f t="shared" si="5"/>
        <v>0</v>
      </c>
      <c r="L130" s="8"/>
      <c r="M130" s="109">
        <f t="shared" si="6"/>
        <v>0</v>
      </c>
      <c r="N130" s="8">
        <v>1</v>
      </c>
      <c r="O130" s="123">
        <f t="shared" si="7"/>
        <v>3019058.823529412</v>
      </c>
      <c r="P130" s="8"/>
      <c r="R130" s="176"/>
    </row>
    <row r="131" spans="1:18" ht="51" x14ac:dyDescent="0.25">
      <c r="A131" s="8">
        <v>126</v>
      </c>
      <c r="B131" s="84" t="s">
        <v>274</v>
      </c>
      <c r="C131" s="91" t="s">
        <v>319</v>
      </c>
      <c r="D131" s="84">
        <v>60940009324</v>
      </c>
      <c r="E131" s="8" t="s">
        <v>361</v>
      </c>
      <c r="F131" s="84" t="s">
        <v>365</v>
      </c>
      <c r="G131" s="8" t="s">
        <v>1</v>
      </c>
      <c r="H131" s="130"/>
      <c r="I131" s="8"/>
      <c r="J131" s="84"/>
      <c r="K131" s="47">
        <f t="shared" si="5"/>
        <v>0</v>
      </c>
      <c r="L131" s="8"/>
      <c r="M131" s="109">
        <f t="shared" si="6"/>
        <v>0</v>
      </c>
      <c r="N131" s="8">
        <v>2</v>
      </c>
      <c r="O131" s="123">
        <f t="shared" si="7"/>
        <v>0</v>
      </c>
      <c r="P131" s="8"/>
      <c r="R131" s="177"/>
    </row>
    <row r="132" spans="1:18" ht="51" x14ac:dyDescent="0.25">
      <c r="A132" s="8">
        <v>127</v>
      </c>
      <c r="B132" s="84">
        <v>2060118728</v>
      </c>
      <c r="C132" s="91" t="s">
        <v>320</v>
      </c>
      <c r="D132" s="84">
        <v>5102690</v>
      </c>
      <c r="E132" s="10" t="s">
        <v>655</v>
      </c>
      <c r="F132" s="84" t="s">
        <v>365</v>
      </c>
      <c r="G132" s="8" t="s">
        <v>1</v>
      </c>
      <c r="H132" s="130">
        <v>47.31</v>
      </c>
      <c r="I132" s="54">
        <f>H132*26000</f>
        <v>1230060</v>
      </c>
      <c r="J132" s="84"/>
      <c r="K132" s="47">
        <f t="shared" si="5"/>
        <v>0</v>
      </c>
      <c r="L132" s="8">
        <v>3</v>
      </c>
      <c r="M132" s="109">
        <f t="shared" si="6"/>
        <v>3690180</v>
      </c>
      <c r="N132" s="8">
        <v>3</v>
      </c>
      <c r="O132" s="123">
        <f t="shared" si="7"/>
        <v>3690180</v>
      </c>
      <c r="P132" s="8"/>
      <c r="R132" s="176"/>
    </row>
    <row r="133" spans="1:18" ht="38.25" x14ac:dyDescent="0.25">
      <c r="A133" s="8">
        <v>128</v>
      </c>
      <c r="B133" s="84">
        <v>2060122281</v>
      </c>
      <c r="C133" s="91" t="s">
        <v>321</v>
      </c>
      <c r="D133" s="84">
        <v>5100970</v>
      </c>
      <c r="E133" s="8" t="s">
        <v>361</v>
      </c>
      <c r="F133" s="84" t="s">
        <v>365</v>
      </c>
      <c r="G133" s="8" t="s">
        <v>1</v>
      </c>
      <c r="H133" s="130">
        <v>47.31</v>
      </c>
      <c r="I133" s="54">
        <f>H133*26000</f>
        <v>1230060</v>
      </c>
      <c r="J133" s="84"/>
      <c r="K133" s="47">
        <f t="shared" si="5"/>
        <v>0</v>
      </c>
      <c r="L133" s="8">
        <v>1</v>
      </c>
      <c r="M133" s="109">
        <f t="shared" si="6"/>
        <v>1230060</v>
      </c>
      <c r="N133" s="8">
        <v>1</v>
      </c>
      <c r="O133" s="123">
        <f t="shared" si="7"/>
        <v>1230060</v>
      </c>
      <c r="P133" s="8"/>
      <c r="R133" s="177"/>
    </row>
    <row r="134" spans="1:18" ht="51" x14ac:dyDescent="0.25">
      <c r="A134" s="8">
        <v>129</v>
      </c>
      <c r="B134" s="84" t="s">
        <v>274</v>
      </c>
      <c r="C134" s="91" t="s">
        <v>322</v>
      </c>
      <c r="D134" s="84">
        <v>6557037010</v>
      </c>
      <c r="E134" s="8" t="s">
        <v>361</v>
      </c>
      <c r="F134" s="84" t="s">
        <v>365</v>
      </c>
      <c r="G134" s="8" t="s">
        <v>1</v>
      </c>
      <c r="H134" s="130"/>
      <c r="I134" s="8"/>
      <c r="J134" s="84"/>
      <c r="K134" s="47">
        <f t="shared" si="5"/>
        <v>0</v>
      </c>
      <c r="L134" s="8">
        <v>1</v>
      </c>
      <c r="M134" s="109">
        <f t="shared" si="6"/>
        <v>0</v>
      </c>
      <c r="N134" s="8">
        <v>1</v>
      </c>
      <c r="O134" s="123">
        <f t="shared" si="7"/>
        <v>0</v>
      </c>
      <c r="P134" s="8"/>
      <c r="R134" s="176"/>
    </row>
    <row r="135" spans="1:18" ht="51" x14ac:dyDescent="0.25">
      <c r="A135" s="8">
        <v>130</v>
      </c>
      <c r="B135" s="84">
        <v>2020522276</v>
      </c>
      <c r="C135" s="91" t="s">
        <v>661</v>
      </c>
      <c r="D135" s="84">
        <v>99500009351</v>
      </c>
      <c r="E135" s="8" t="s">
        <v>361</v>
      </c>
      <c r="F135" s="84" t="s">
        <v>365</v>
      </c>
      <c r="G135" s="8" t="s">
        <v>1</v>
      </c>
      <c r="H135" s="134">
        <v>588.23529411764707</v>
      </c>
      <c r="I135" s="54">
        <f t="shared" ref="I135:I169" si="8">H135*26000</f>
        <v>15294117.647058824</v>
      </c>
      <c r="J135" s="84"/>
      <c r="K135" s="47">
        <f t="shared" ref="K135:K198" si="9">I135*J135</f>
        <v>0</v>
      </c>
      <c r="L135" s="8">
        <v>1</v>
      </c>
      <c r="M135" s="109">
        <f t="shared" ref="M135:M198" si="10">I135*L135</f>
        <v>15294117.647058824</v>
      </c>
      <c r="N135" s="8">
        <v>1</v>
      </c>
      <c r="O135" s="123">
        <f t="shared" ref="O135:O198" si="11">N135*I135</f>
        <v>15294117.647058824</v>
      </c>
      <c r="P135" s="8"/>
      <c r="R135" s="177"/>
    </row>
    <row r="136" spans="1:18" ht="51" x14ac:dyDescent="0.25">
      <c r="A136" s="8">
        <v>131</v>
      </c>
      <c r="B136" s="84">
        <v>2020718713</v>
      </c>
      <c r="C136" s="91" t="s">
        <v>600</v>
      </c>
      <c r="D136" s="84">
        <v>6570068010</v>
      </c>
      <c r="E136" s="10" t="s">
        <v>655</v>
      </c>
      <c r="F136" s="84" t="s">
        <v>365</v>
      </c>
      <c r="G136" s="8" t="s">
        <v>1</v>
      </c>
      <c r="H136" s="134">
        <v>23.598000411987279</v>
      </c>
      <c r="I136" s="54">
        <f t="shared" si="8"/>
        <v>613548.01071166922</v>
      </c>
      <c r="J136" s="84"/>
      <c r="K136" s="47">
        <f t="shared" si="9"/>
        <v>0</v>
      </c>
      <c r="L136" s="8">
        <v>1</v>
      </c>
      <c r="M136" s="109">
        <f t="shared" si="10"/>
        <v>613548.01071166922</v>
      </c>
      <c r="N136" s="8">
        <v>1</v>
      </c>
      <c r="O136" s="123">
        <f t="shared" si="11"/>
        <v>613548.01071166922</v>
      </c>
      <c r="P136" s="8"/>
      <c r="R136" s="176"/>
    </row>
    <row r="137" spans="1:18" ht="51" x14ac:dyDescent="0.25">
      <c r="A137" s="8">
        <v>132</v>
      </c>
      <c r="B137" s="84">
        <v>2021018732</v>
      </c>
      <c r="C137" s="91" t="s">
        <v>601</v>
      </c>
      <c r="D137" s="84">
        <v>99500001973</v>
      </c>
      <c r="E137" s="10" t="s">
        <v>655</v>
      </c>
      <c r="F137" s="84" t="s">
        <v>365</v>
      </c>
      <c r="G137" s="8" t="s">
        <v>1</v>
      </c>
      <c r="H137" s="134">
        <v>12.078431372549019</v>
      </c>
      <c r="I137" s="54">
        <f t="shared" si="8"/>
        <v>314039.21568627452</v>
      </c>
      <c r="J137" s="84"/>
      <c r="K137" s="47">
        <f t="shared" si="9"/>
        <v>0</v>
      </c>
      <c r="L137" s="8">
        <v>1</v>
      </c>
      <c r="M137" s="109">
        <f t="shared" si="10"/>
        <v>314039.21568627452</v>
      </c>
      <c r="N137" s="8"/>
      <c r="O137" s="123">
        <f t="shared" si="11"/>
        <v>0</v>
      </c>
      <c r="P137" s="8"/>
      <c r="R137" s="177"/>
    </row>
    <row r="138" spans="1:18" ht="51" x14ac:dyDescent="0.25">
      <c r="A138" s="8">
        <v>133</v>
      </c>
      <c r="B138" s="84">
        <v>2021222283</v>
      </c>
      <c r="C138" s="91" t="s">
        <v>323</v>
      </c>
      <c r="D138" s="119" t="s">
        <v>591</v>
      </c>
      <c r="E138" s="8" t="s">
        <v>361</v>
      </c>
      <c r="F138" s="84" t="s">
        <v>365</v>
      </c>
      <c r="G138" s="8" t="s">
        <v>1</v>
      </c>
      <c r="H138" s="134">
        <v>213.9607843137255</v>
      </c>
      <c r="I138" s="54">
        <f t="shared" si="8"/>
        <v>5562980.3921568627</v>
      </c>
      <c r="J138" s="84"/>
      <c r="K138" s="47">
        <f t="shared" si="9"/>
        <v>0</v>
      </c>
      <c r="L138" s="8">
        <v>1</v>
      </c>
      <c r="M138" s="109">
        <f t="shared" si="10"/>
        <v>5562980.3921568627</v>
      </c>
      <c r="N138" s="8">
        <v>1</v>
      </c>
      <c r="O138" s="123">
        <f t="shared" si="11"/>
        <v>5562980.3921568627</v>
      </c>
      <c r="P138" s="8"/>
    </row>
    <row r="139" spans="1:18" ht="51" x14ac:dyDescent="0.25">
      <c r="A139" s="8">
        <v>134</v>
      </c>
      <c r="B139" s="84">
        <v>2021222284</v>
      </c>
      <c r="C139" s="91" t="s">
        <v>324</v>
      </c>
      <c r="D139" s="119" t="s">
        <v>592</v>
      </c>
      <c r="E139" s="8" t="s">
        <v>361</v>
      </c>
      <c r="F139" s="84" t="s">
        <v>365</v>
      </c>
      <c r="G139" s="8" t="s">
        <v>1</v>
      </c>
      <c r="H139" s="134">
        <v>213.9607843137255</v>
      </c>
      <c r="I139" s="54">
        <f t="shared" si="8"/>
        <v>5562980.3921568627</v>
      </c>
      <c r="J139" s="84"/>
      <c r="K139" s="47">
        <f t="shared" si="9"/>
        <v>0</v>
      </c>
      <c r="L139" s="8">
        <v>1</v>
      </c>
      <c r="M139" s="109">
        <f t="shared" si="10"/>
        <v>5562980.3921568627</v>
      </c>
      <c r="N139" s="8">
        <v>1</v>
      </c>
      <c r="O139" s="123">
        <f t="shared" si="11"/>
        <v>5562980.3921568627</v>
      </c>
      <c r="P139" s="8"/>
    </row>
    <row r="140" spans="1:18" ht="51" x14ac:dyDescent="0.25">
      <c r="A140" s="8">
        <v>135</v>
      </c>
      <c r="B140" s="84">
        <v>2060118716</v>
      </c>
      <c r="C140" s="91" t="s">
        <v>325</v>
      </c>
      <c r="D140" s="84">
        <v>5640240</v>
      </c>
      <c r="E140" s="10" t="s">
        <v>655</v>
      </c>
      <c r="F140" s="84" t="s">
        <v>365</v>
      </c>
      <c r="G140" s="8" t="s">
        <v>1</v>
      </c>
      <c r="H140" s="134">
        <v>5.895294117647059</v>
      </c>
      <c r="I140" s="54">
        <f t="shared" si="8"/>
        <v>153277.64705882352</v>
      </c>
      <c r="J140" s="84"/>
      <c r="K140" s="47">
        <f t="shared" si="9"/>
        <v>0</v>
      </c>
      <c r="L140" s="8">
        <v>1</v>
      </c>
      <c r="M140" s="109">
        <f t="shared" si="10"/>
        <v>153277.64705882352</v>
      </c>
      <c r="N140" s="8"/>
      <c r="O140" s="123">
        <f t="shared" si="11"/>
        <v>0</v>
      </c>
      <c r="P140" s="8"/>
    </row>
    <row r="141" spans="1:18" ht="63.75" x14ac:dyDescent="0.25">
      <c r="A141" s="8">
        <v>136</v>
      </c>
      <c r="B141" s="84">
        <v>2060118718</v>
      </c>
      <c r="C141" s="91" t="s">
        <v>326</v>
      </c>
      <c r="D141" s="84">
        <v>99500001916</v>
      </c>
      <c r="E141" s="10" t="s">
        <v>655</v>
      </c>
      <c r="F141" s="84" t="s">
        <v>365</v>
      </c>
      <c r="G141" s="8" t="s">
        <v>1</v>
      </c>
      <c r="H141" s="130">
        <v>161.26</v>
      </c>
      <c r="I141" s="54">
        <f t="shared" si="8"/>
        <v>4192759.9999999995</v>
      </c>
      <c r="J141" s="84"/>
      <c r="K141" s="47">
        <f t="shared" si="9"/>
        <v>0</v>
      </c>
      <c r="L141" s="8">
        <v>1</v>
      </c>
      <c r="M141" s="109">
        <f t="shared" si="10"/>
        <v>4192759.9999999995</v>
      </c>
      <c r="N141" s="8"/>
      <c r="O141" s="123">
        <f t="shared" si="11"/>
        <v>0</v>
      </c>
      <c r="P141" s="8"/>
    </row>
    <row r="142" spans="1:18" ht="63.75" x14ac:dyDescent="0.25">
      <c r="A142" s="8">
        <v>137</v>
      </c>
      <c r="B142" s="84">
        <v>2060118719</v>
      </c>
      <c r="C142" s="91" t="s">
        <v>327</v>
      </c>
      <c r="D142" s="84">
        <v>99000001801</v>
      </c>
      <c r="E142" s="10" t="s">
        <v>655</v>
      </c>
      <c r="F142" s="84" t="s">
        <v>365</v>
      </c>
      <c r="G142" s="8" t="s">
        <v>1</v>
      </c>
      <c r="H142" s="130">
        <v>161.26</v>
      </c>
      <c r="I142" s="54">
        <f t="shared" si="8"/>
        <v>4192759.9999999995</v>
      </c>
      <c r="J142" s="84"/>
      <c r="K142" s="47">
        <f t="shared" si="9"/>
        <v>0</v>
      </c>
      <c r="L142" s="8">
        <v>1</v>
      </c>
      <c r="M142" s="109">
        <f t="shared" si="10"/>
        <v>4192759.9999999995</v>
      </c>
      <c r="N142" s="8"/>
      <c r="O142" s="123">
        <f t="shared" si="11"/>
        <v>0</v>
      </c>
      <c r="P142" s="8"/>
    </row>
    <row r="143" spans="1:18" ht="63.75" x14ac:dyDescent="0.25">
      <c r="A143" s="8">
        <v>138</v>
      </c>
      <c r="B143" s="84">
        <v>2060118720</v>
      </c>
      <c r="C143" s="91" t="s">
        <v>328</v>
      </c>
      <c r="D143" s="84">
        <v>99500010015</v>
      </c>
      <c r="E143" s="10" t="s">
        <v>655</v>
      </c>
      <c r="F143" s="84" t="s">
        <v>365</v>
      </c>
      <c r="G143" s="8" t="s">
        <v>1</v>
      </c>
      <c r="H143" s="130">
        <v>161.26</v>
      </c>
      <c r="I143" s="54">
        <f t="shared" si="8"/>
        <v>4192759.9999999995</v>
      </c>
      <c r="J143" s="84"/>
      <c r="K143" s="47">
        <f t="shared" si="9"/>
        <v>0</v>
      </c>
      <c r="L143" s="8">
        <v>1</v>
      </c>
      <c r="M143" s="109">
        <f t="shared" si="10"/>
        <v>4192759.9999999995</v>
      </c>
      <c r="N143" s="8">
        <v>1</v>
      </c>
      <c r="O143" s="123">
        <f t="shared" si="11"/>
        <v>4192759.9999999995</v>
      </c>
      <c r="P143" s="8"/>
    </row>
    <row r="144" spans="1:18" ht="51" x14ac:dyDescent="0.25">
      <c r="A144" s="8">
        <v>139</v>
      </c>
      <c r="B144" s="84">
        <v>2060118723</v>
      </c>
      <c r="C144" s="91" t="s">
        <v>329</v>
      </c>
      <c r="D144" s="84">
        <v>106415</v>
      </c>
      <c r="E144" s="10" t="s">
        <v>655</v>
      </c>
      <c r="F144" s="84" t="s">
        <v>365</v>
      </c>
      <c r="G144" s="8" t="s">
        <v>1</v>
      </c>
      <c r="H144" s="134">
        <v>588.23529411764707</v>
      </c>
      <c r="I144" s="54">
        <f t="shared" si="8"/>
        <v>15294117.647058824</v>
      </c>
      <c r="J144" s="84"/>
      <c r="K144" s="47">
        <f t="shared" si="9"/>
        <v>0</v>
      </c>
      <c r="L144" s="8">
        <v>1</v>
      </c>
      <c r="M144" s="109">
        <f t="shared" si="10"/>
        <v>15294117.647058824</v>
      </c>
      <c r="N144" s="8">
        <v>1</v>
      </c>
      <c r="O144" s="123">
        <f t="shared" si="11"/>
        <v>15294117.647058824</v>
      </c>
      <c r="P144" s="8"/>
    </row>
    <row r="145" spans="1:16" ht="51" x14ac:dyDescent="0.25">
      <c r="A145" s="8">
        <v>140</v>
      </c>
      <c r="B145" s="84">
        <v>2060118724</v>
      </c>
      <c r="C145" s="91" t="s">
        <v>330</v>
      </c>
      <c r="D145" s="84">
        <v>106611</v>
      </c>
      <c r="E145" s="10" t="s">
        <v>655</v>
      </c>
      <c r="F145" s="84" t="s">
        <v>159</v>
      </c>
      <c r="G145" s="8" t="s">
        <v>1</v>
      </c>
      <c r="H145" s="134">
        <v>588.23529411764707</v>
      </c>
      <c r="I145" s="54">
        <f t="shared" si="8"/>
        <v>15294117.647058824</v>
      </c>
      <c r="J145" s="84"/>
      <c r="K145" s="47">
        <f t="shared" si="9"/>
        <v>0</v>
      </c>
      <c r="L145" s="8">
        <v>1</v>
      </c>
      <c r="M145" s="109">
        <f t="shared" si="10"/>
        <v>15294117.647058824</v>
      </c>
      <c r="N145" s="8"/>
      <c r="O145" s="123">
        <f t="shared" si="11"/>
        <v>0</v>
      </c>
      <c r="P145" s="8"/>
    </row>
    <row r="146" spans="1:16" ht="51" x14ac:dyDescent="0.25">
      <c r="A146" s="8">
        <v>141</v>
      </c>
      <c r="B146" s="84">
        <v>2060118725</v>
      </c>
      <c r="C146" s="91" t="s">
        <v>331</v>
      </c>
      <c r="D146" s="119" t="s">
        <v>593</v>
      </c>
      <c r="E146" s="8" t="s">
        <v>361</v>
      </c>
      <c r="F146" s="84" t="s">
        <v>159</v>
      </c>
      <c r="G146" s="8" t="s">
        <v>1</v>
      </c>
      <c r="H146" s="134">
        <v>588.23529411764707</v>
      </c>
      <c r="I146" s="54">
        <f t="shared" si="8"/>
        <v>15294117.647058824</v>
      </c>
      <c r="J146" s="84"/>
      <c r="K146" s="47">
        <f t="shared" si="9"/>
        <v>0</v>
      </c>
      <c r="L146" s="8">
        <v>1</v>
      </c>
      <c r="M146" s="109">
        <f t="shared" si="10"/>
        <v>15294117.647058824</v>
      </c>
      <c r="N146" s="8">
        <v>1</v>
      </c>
      <c r="O146" s="123">
        <f t="shared" si="11"/>
        <v>15294117.647058824</v>
      </c>
      <c r="P146" s="8"/>
    </row>
    <row r="147" spans="1:16" ht="63.75" x14ac:dyDescent="0.25">
      <c r="A147" s="8">
        <v>142</v>
      </c>
      <c r="B147" s="84">
        <v>2060118729</v>
      </c>
      <c r="C147" s="91" t="s">
        <v>332</v>
      </c>
      <c r="D147" s="84">
        <v>99500001125</v>
      </c>
      <c r="E147" s="10" t="s">
        <v>655</v>
      </c>
      <c r="F147" s="84" t="s">
        <v>365</v>
      </c>
      <c r="G147" s="8" t="s">
        <v>1</v>
      </c>
      <c r="H147" s="134">
        <v>23.598000411987279</v>
      </c>
      <c r="I147" s="54">
        <f t="shared" si="8"/>
        <v>613548.01071166922</v>
      </c>
      <c r="J147" s="84"/>
      <c r="K147" s="47">
        <f t="shared" si="9"/>
        <v>0</v>
      </c>
      <c r="L147" s="84">
        <v>1</v>
      </c>
      <c r="M147" s="109">
        <f t="shared" si="10"/>
        <v>613548.01071166922</v>
      </c>
      <c r="N147" s="8"/>
      <c r="O147" s="123">
        <f t="shared" si="11"/>
        <v>0</v>
      </c>
      <c r="P147" s="8"/>
    </row>
    <row r="148" spans="1:16" ht="51" x14ac:dyDescent="0.25">
      <c r="A148" s="8">
        <v>143</v>
      </c>
      <c r="B148" s="84">
        <v>2060118736</v>
      </c>
      <c r="C148" s="91" t="s">
        <v>333</v>
      </c>
      <c r="D148" s="119" t="s">
        <v>420</v>
      </c>
      <c r="E148" s="10" t="s">
        <v>655</v>
      </c>
      <c r="F148" s="84" t="s">
        <v>365</v>
      </c>
      <c r="G148" s="8" t="s">
        <v>1</v>
      </c>
      <c r="H148" s="130">
        <v>205.7</v>
      </c>
      <c r="I148" s="54">
        <f t="shared" si="8"/>
        <v>5348200</v>
      </c>
      <c r="J148" s="84"/>
      <c r="K148" s="47">
        <f t="shared" si="9"/>
        <v>0</v>
      </c>
      <c r="L148" s="84"/>
      <c r="M148" s="109">
        <f t="shared" si="10"/>
        <v>0</v>
      </c>
      <c r="N148" s="8">
        <v>1</v>
      </c>
      <c r="O148" s="123">
        <f t="shared" si="11"/>
        <v>5348200</v>
      </c>
      <c r="P148" s="8"/>
    </row>
    <row r="149" spans="1:16" ht="51" x14ac:dyDescent="0.25">
      <c r="A149" s="8">
        <v>144</v>
      </c>
      <c r="B149" s="84">
        <v>2060118737</v>
      </c>
      <c r="C149" s="91" t="s">
        <v>334</v>
      </c>
      <c r="D149" s="119" t="s">
        <v>421</v>
      </c>
      <c r="E149" s="10" t="s">
        <v>655</v>
      </c>
      <c r="F149" s="84" t="s">
        <v>365</v>
      </c>
      <c r="G149" s="8" t="s">
        <v>1</v>
      </c>
      <c r="H149" s="134">
        <v>23.598000411987279</v>
      </c>
      <c r="I149" s="54">
        <f t="shared" si="8"/>
        <v>613548.01071166922</v>
      </c>
      <c r="J149" s="84"/>
      <c r="K149" s="47">
        <f t="shared" si="9"/>
        <v>0</v>
      </c>
      <c r="L149" s="84">
        <v>1</v>
      </c>
      <c r="M149" s="109">
        <f t="shared" si="10"/>
        <v>613548.01071166922</v>
      </c>
      <c r="N149" s="8"/>
      <c r="O149" s="123">
        <f t="shared" si="11"/>
        <v>0</v>
      </c>
      <c r="P149" s="8"/>
    </row>
    <row r="150" spans="1:16" ht="51" x14ac:dyDescent="0.25">
      <c r="A150" s="8">
        <v>145</v>
      </c>
      <c r="B150" s="84">
        <v>2060118738</v>
      </c>
      <c r="C150" s="91" t="s">
        <v>597</v>
      </c>
      <c r="D150" s="119" t="s">
        <v>594</v>
      </c>
      <c r="E150" s="10" t="s">
        <v>655</v>
      </c>
      <c r="F150" s="84" t="s">
        <v>365</v>
      </c>
      <c r="G150" s="8" t="s">
        <v>1</v>
      </c>
      <c r="H150" s="134">
        <v>588.23529411764707</v>
      </c>
      <c r="I150" s="54">
        <f t="shared" si="8"/>
        <v>15294117.647058824</v>
      </c>
      <c r="J150" s="84"/>
      <c r="K150" s="47">
        <f t="shared" si="9"/>
        <v>0</v>
      </c>
      <c r="L150" s="84"/>
      <c r="M150" s="109">
        <f t="shared" si="10"/>
        <v>0</v>
      </c>
      <c r="N150" s="8">
        <v>1</v>
      </c>
      <c r="O150" s="123">
        <f t="shared" si="11"/>
        <v>15294117.647058824</v>
      </c>
      <c r="P150" s="8"/>
    </row>
    <row r="151" spans="1:16" ht="51" x14ac:dyDescent="0.25">
      <c r="A151" s="8">
        <v>146</v>
      </c>
      <c r="B151" s="84">
        <v>2060118739</v>
      </c>
      <c r="C151" s="91" t="s">
        <v>335</v>
      </c>
      <c r="D151" s="119" t="s">
        <v>422</v>
      </c>
      <c r="E151" s="10" t="s">
        <v>655</v>
      </c>
      <c r="F151" s="84" t="s">
        <v>365</v>
      </c>
      <c r="G151" s="8" t="s">
        <v>1</v>
      </c>
      <c r="H151" s="134">
        <v>588.23529411764707</v>
      </c>
      <c r="I151" s="54">
        <f t="shared" si="8"/>
        <v>15294117.647058824</v>
      </c>
      <c r="J151" s="84"/>
      <c r="K151" s="47">
        <f t="shared" si="9"/>
        <v>0</v>
      </c>
      <c r="L151" s="84"/>
      <c r="M151" s="109">
        <f t="shared" si="10"/>
        <v>0</v>
      </c>
      <c r="N151" s="8">
        <v>1</v>
      </c>
      <c r="O151" s="123">
        <f t="shared" si="11"/>
        <v>15294117.647058824</v>
      </c>
      <c r="P151" s="8"/>
    </row>
    <row r="152" spans="1:16" ht="51" x14ac:dyDescent="0.25">
      <c r="A152" s="8">
        <v>147</v>
      </c>
      <c r="B152" s="84">
        <v>2060118748</v>
      </c>
      <c r="C152" s="91" t="s">
        <v>336</v>
      </c>
      <c r="D152" s="84">
        <v>60900009622</v>
      </c>
      <c r="E152" s="10" t="s">
        <v>655</v>
      </c>
      <c r="F152" s="84" t="s">
        <v>365</v>
      </c>
      <c r="G152" s="8" t="s">
        <v>1</v>
      </c>
      <c r="H152" s="134">
        <v>1.8196078431372549</v>
      </c>
      <c r="I152" s="54">
        <f t="shared" si="8"/>
        <v>47309.803921568629</v>
      </c>
      <c r="J152" s="84"/>
      <c r="K152" s="47">
        <f t="shared" si="9"/>
        <v>0</v>
      </c>
      <c r="L152" s="8"/>
      <c r="M152" s="109">
        <f t="shared" si="10"/>
        <v>0</v>
      </c>
      <c r="N152" s="8">
        <v>1</v>
      </c>
      <c r="O152" s="123">
        <f t="shared" si="11"/>
        <v>47309.803921568629</v>
      </c>
      <c r="P152" s="8"/>
    </row>
    <row r="153" spans="1:16" ht="51" x14ac:dyDescent="0.25">
      <c r="A153" s="8">
        <v>148</v>
      </c>
      <c r="B153" s="84">
        <v>2060118749</v>
      </c>
      <c r="C153" s="91" t="s">
        <v>337</v>
      </c>
      <c r="D153" s="84">
        <v>60940009321</v>
      </c>
      <c r="E153" s="10" t="s">
        <v>655</v>
      </c>
      <c r="F153" s="84" t="s">
        <v>365</v>
      </c>
      <c r="G153" s="8" t="s">
        <v>1</v>
      </c>
      <c r="H153" s="134">
        <v>1.8196078431372549</v>
      </c>
      <c r="I153" s="54">
        <f t="shared" si="8"/>
        <v>47309.803921568629</v>
      </c>
      <c r="J153" s="84"/>
      <c r="K153" s="47">
        <f t="shared" si="9"/>
        <v>0</v>
      </c>
      <c r="L153" s="8"/>
      <c r="M153" s="109">
        <f t="shared" si="10"/>
        <v>0</v>
      </c>
      <c r="N153" s="8">
        <v>1</v>
      </c>
      <c r="O153" s="123">
        <f t="shared" si="11"/>
        <v>47309.803921568629</v>
      </c>
      <c r="P153" s="8"/>
    </row>
    <row r="154" spans="1:16" ht="51" x14ac:dyDescent="0.25">
      <c r="A154" s="8">
        <v>149</v>
      </c>
      <c r="B154" s="84">
        <v>2060118750</v>
      </c>
      <c r="C154" s="91" t="s">
        <v>338</v>
      </c>
      <c r="D154" s="84" t="s">
        <v>428</v>
      </c>
      <c r="E154" s="10" t="s">
        <v>655</v>
      </c>
      <c r="F154" s="84" t="s">
        <v>365</v>
      </c>
      <c r="G154" s="8" t="s">
        <v>1</v>
      </c>
      <c r="H154" s="130">
        <v>945.00000000000011</v>
      </c>
      <c r="I154" s="54">
        <f t="shared" si="8"/>
        <v>24570000.000000004</v>
      </c>
      <c r="J154" s="84"/>
      <c r="K154" s="47">
        <f t="shared" si="9"/>
        <v>0</v>
      </c>
      <c r="L154" s="84">
        <v>1</v>
      </c>
      <c r="M154" s="109">
        <f t="shared" si="10"/>
        <v>24570000.000000004</v>
      </c>
      <c r="N154" s="8"/>
      <c r="O154" s="123">
        <f t="shared" si="11"/>
        <v>0</v>
      </c>
      <c r="P154" s="8"/>
    </row>
    <row r="155" spans="1:16" ht="51" x14ac:dyDescent="0.25">
      <c r="A155" s="8">
        <v>150</v>
      </c>
      <c r="B155" s="84">
        <v>2060118751</v>
      </c>
      <c r="C155" s="91" t="s">
        <v>339</v>
      </c>
      <c r="D155" s="84">
        <v>66200003141</v>
      </c>
      <c r="E155" s="10" t="s">
        <v>655</v>
      </c>
      <c r="F155" s="84" t="s">
        <v>365</v>
      </c>
      <c r="G155" s="8" t="s">
        <v>1</v>
      </c>
      <c r="H155" s="130">
        <v>945.00000000000011</v>
      </c>
      <c r="I155" s="54">
        <f t="shared" si="8"/>
        <v>24570000.000000004</v>
      </c>
      <c r="J155" s="84">
        <v>1</v>
      </c>
      <c r="K155" s="47">
        <f t="shared" si="9"/>
        <v>24570000.000000004</v>
      </c>
      <c r="L155" s="84">
        <v>1</v>
      </c>
      <c r="M155" s="109">
        <f t="shared" si="10"/>
        <v>24570000.000000004</v>
      </c>
      <c r="N155" s="8"/>
      <c r="O155" s="123">
        <f t="shared" si="11"/>
        <v>0</v>
      </c>
      <c r="P155" s="8"/>
    </row>
    <row r="156" spans="1:16" ht="51" x14ac:dyDescent="0.25">
      <c r="A156" s="8">
        <v>151</v>
      </c>
      <c r="B156" s="84">
        <v>2060118752</v>
      </c>
      <c r="C156" s="91" t="s">
        <v>454</v>
      </c>
      <c r="D156" s="84">
        <v>1830445435</v>
      </c>
      <c r="E156" s="10" t="s">
        <v>655</v>
      </c>
      <c r="F156" s="84" t="s">
        <v>365</v>
      </c>
      <c r="G156" s="8" t="s">
        <v>1</v>
      </c>
      <c r="H156" s="130">
        <v>945.00000000000011</v>
      </c>
      <c r="I156" s="54">
        <f t="shared" si="8"/>
        <v>24570000.000000004</v>
      </c>
      <c r="J156" s="84"/>
      <c r="K156" s="47">
        <f t="shared" si="9"/>
        <v>0</v>
      </c>
      <c r="L156" s="84">
        <v>1</v>
      </c>
      <c r="M156" s="109">
        <f t="shared" si="10"/>
        <v>24570000.000000004</v>
      </c>
      <c r="N156" s="8"/>
      <c r="O156" s="123">
        <f t="shared" si="11"/>
        <v>0</v>
      </c>
      <c r="P156" s="8"/>
    </row>
    <row r="157" spans="1:16" ht="51" x14ac:dyDescent="0.25">
      <c r="A157" s="8">
        <v>152</v>
      </c>
      <c r="B157" s="84">
        <v>2060118755</v>
      </c>
      <c r="C157" s="91" t="s">
        <v>340</v>
      </c>
      <c r="D157" s="84">
        <v>6510008680</v>
      </c>
      <c r="E157" s="10" t="s">
        <v>655</v>
      </c>
      <c r="F157" s="84" t="s">
        <v>365</v>
      </c>
      <c r="G157" s="8" t="s">
        <v>1</v>
      </c>
      <c r="H157" s="134">
        <v>507.76843137254906</v>
      </c>
      <c r="I157" s="54">
        <f t="shared" si="8"/>
        <v>13201979.215686275</v>
      </c>
      <c r="J157" s="84"/>
      <c r="K157" s="47">
        <f t="shared" si="9"/>
        <v>0</v>
      </c>
      <c r="L157" s="8">
        <v>1</v>
      </c>
      <c r="M157" s="109">
        <f t="shared" si="10"/>
        <v>13201979.215686275</v>
      </c>
      <c r="N157" s="8"/>
      <c r="O157" s="123">
        <f t="shared" si="11"/>
        <v>0</v>
      </c>
      <c r="P157" s="8"/>
    </row>
    <row r="158" spans="1:16" ht="51" x14ac:dyDescent="0.25">
      <c r="A158" s="8">
        <v>153</v>
      </c>
      <c r="B158" s="84">
        <v>2060118757</v>
      </c>
      <c r="C158" s="91" t="s">
        <v>341</v>
      </c>
      <c r="D158" s="84">
        <v>65100009223</v>
      </c>
      <c r="E158" s="10" t="s">
        <v>655</v>
      </c>
      <c r="F158" s="84" t="s">
        <v>365</v>
      </c>
      <c r="G158" s="8" t="s">
        <v>1</v>
      </c>
      <c r="H158" s="130">
        <v>945.00000000000011</v>
      </c>
      <c r="I158" s="54">
        <f t="shared" si="8"/>
        <v>24570000.000000004</v>
      </c>
      <c r="J158" s="84"/>
      <c r="K158" s="47">
        <f t="shared" si="9"/>
        <v>0</v>
      </c>
      <c r="L158" s="8">
        <v>1</v>
      </c>
      <c r="M158" s="109">
        <f t="shared" si="10"/>
        <v>24570000.000000004</v>
      </c>
      <c r="N158" s="8"/>
      <c r="O158" s="123">
        <f t="shared" si="11"/>
        <v>0</v>
      </c>
      <c r="P158" s="8"/>
    </row>
    <row r="159" spans="1:16" ht="51" x14ac:dyDescent="0.25">
      <c r="A159" s="8">
        <v>154</v>
      </c>
      <c r="B159" s="84">
        <v>2060118760</v>
      </c>
      <c r="C159" s="91" t="s">
        <v>342</v>
      </c>
      <c r="D159" s="84">
        <v>6510082680</v>
      </c>
      <c r="E159" s="10" t="s">
        <v>655</v>
      </c>
      <c r="F159" s="84" t="s">
        <v>365</v>
      </c>
      <c r="G159" s="8" t="s">
        <v>1</v>
      </c>
      <c r="H159" s="130">
        <v>2257.2000000000003</v>
      </c>
      <c r="I159" s="54">
        <f t="shared" si="8"/>
        <v>58687200.000000007</v>
      </c>
      <c r="J159" s="84"/>
      <c r="K159" s="47">
        <f t="shared" si="9"/>
        <v>0</v>
      </c>
      <c r="L159" s="8">
        <v>1</v>
      </c>
      <c r="M159" s="109">
        <f t="shared" si="10"/>
        <v>58687200.000000007</v>
      </c>
      <c r="N159" s="8"/>
      <c r="O159" s="123">
        <f t="shared" si="11"/>
        <v>0</v>
      </c>
      <c r="P159" s="8"/>
    </row>
    <row r="160" spans="1:16" ht="51" x14ac:dyDescent="0.25">
      <c r="A160" s="8">
        <v>155</v>
      </c>
      <c r="B160" s="84">
        <v>2060118763</v>
      </c>
      <c r="C160" s="91" t="s">
        <v>343</v>
      </c>
      <c r="D160" s="84">
        <v>6510093680</v>
      </c>
      <c r="E160" s="10" t="s">
        <v>655</v>
      </c>
      <c r="F160" s="84" t="s">
        <v>365</v>
      </c>
      <c r="G160" s="8" t="s">
        <v>1</v>
      </c>
      <c r="H160" s="130">
        <v>2257.2000000000003</v>
      </c>
      <c r="I160" s="54">
        <f t="shared" si="8"/>
        <v>58687200.000000007</v>
      </c>
      <c r="J160" s="84"/>
      <c r="K160" s="47">
        <f t="shared" si="9"/>
        <v>0</v>
      </c>
      <c r="L160" s="8">
        <v>1</v>
      </c>
      <c r="M160" s="109">
        <f t="shared" si="10"/>
        <v>58687200.000000007</v>
      </c>
      <c r="N160" s="8"/>
      <c r="O160" s="123">
        <f t="shared" si="11"/>
        <v>0</v>
      </c>
      <c r="P160" s="8"/>
    </row>
    <row r="161" spans="1:16" ht="51" x14ac:dyDescent="0.25">
      <c r="A161" s="8">
        <v>156</v>
      </c>
      <c r="B161" s="8">
        <v>2060118768</v>
      </c>
      <c r="C161" s="91" t="s">
        <v>344</v>
      </c>
      <c r="D161" s="84">
        <v>66200008884</v>
      </c>
      <c r="E161" s="10" t="s">
        <v>655</v>
      </c>
      <c r="F161" s="84" t="s">
        <v>365</v>
      </c>
      <c r="G161" s="8" t="s">
        <v>1</v>
      </c>
      <c r="H161" s="134">
        <v>16712.548392156863</v>
      </c>
      <c r="I161" s="54">
        <f t="shared" si="8"/>
        <v>434526258.19607842</v>
      </c>
      <c r="J161" s="84"/>
      <c r="K161" s="47">
        <f t="shared" si="9"/>
        <v>0</v>
      </c>
      <c r="L161" s="8">
        <v>1</v>
      </c>
      <c r="M161" s="109">
        <f t="shared" si="10"/>
        <v>434526258.19607842</v>
      </c>
      <c r="N161" s="8"/>
      <c r="O161" s="123">
        <f t="shared" si="11"/>
        <v>0</v>
      </c>
      <c r="P161" s="8"/>
    </row>
    <row r="162" spans="1:16" ht="51" x14ac:dyDescent="0.25">
      <c r="A162" s="8">
        <v>157</v>
      </c>
      <c r="B162" s="8">
        <v>2060118769</v>
      </c>
      <c r="C162" s="91" t="s">
        <v>345</v>
      </c>
      <c r="D162" s="84" t="s">
        <v>429</v>
      </c>
      <c r="E162" s="10" t="s">
        <v>655</v>
      </c>
      <c r="F162" s="84" t="s">
        <v>365</v>
      </c>
      <c r="G162" s="8" t="s">
        <v>1</v>
      </c>
      <c r="H162" s="130">
        <v>2257.2000000000003</v>
      </c>
      <c r="I162" s="54">
        <f t="shared" si="8"/>
        <v>58687200.000000007</v>
      </c>
      <c r="J162" s="84"/>
      <c r="K162" s="47">
        <f t="shared" si="9"/>
        <v>0</v>
      </c>
      <c r="L162" s="8">
        <v>1</v>
      </c>
      <c r="M162" s="109">
        <f t="shared" si="10"/>
        <v>58687200.000000007</v>
      </c>
      <c r="N162" s="8"/>
      <c r="O162" s="123">
        <f t="shared" si="11"/>
        <v>0</v>
      </c>
      <c r="P162" s="8"/>
    </row>
    <row r="163" spans="1:16" ht="51" x14ac:dyDescent="0.25">
      <c r="A163" s="8">
        <v>158</v>
      </c>
      <c r="B163" s="8">
        <v>2060118797</v>
      </c>
      <c r="C163" s="91" t="s">
        <v>346</v>
      </c>
      <c r="D163" s="84">
        <v>99208250</v>
      </c>
      <c r="E163" s="10" t="s">
        <v>655</v>
      </c>
      <c r="F163" s="84" t="s">
        <v>365</v>
      </c>
      <c r="G163" s="8" t="s">
        <v>1</v>
      </c>
      <c r="H163" s="134">
        <v>658.58823529411768</v>
      </c>
      <c r="I163" s="54">
        <f t="shared" si="8"/>
        <v>17123294.117647059</v>
      </c>
      <c r="J163" s="84"/>
      <c r="K163" s="47">
        <f t="shared" si="9"/>
        <v>0</v>
      </c>
      <c r="L163" s="8">
        <v>1</v>
      </c>
      <c r="M163" s="109">
        <f t="shared" si="10"/>
        <v>17123294.117647059</v>
      </c>
      <c r="N163" s="8"/>
      <c r="O163" s="123">
        <f t="shared" si="11"/>
        <v>0</v>
      </c>
      <c r="P163" s="8"/>
    </row>
    <row r="164" spans="1:16" ht="51" x14ac:dyDescent="0.25">
      <c r="A164" s="8">
        <v>159</v>
      </c>
      <c r="B164" s="8">
        <v>2060118849</v>
      </c>
      <c r="C164" s="91" t="s">
        <v>347</v>
      </c>
      <c r="D164" s="84">
        <v>6500013670</v>
      </c>
      <c r="E164" s="10" t="s">
        <v>655</v>
      </c>
      <c r="F164" s="84" t="s">
        <v>365</v>
      </c>
      <c r="G164" s="8" t="s">
        <v>1</v>
      </c>
      <c r="H164" s="130">
        <v>2257.2000000000003</v>
      </c>
      <c r="I164" s="54">
        <f t="shared" si="8"/>
        <v>58687200.000000007</v>
      </c>
      <c r="J164" s="84"/>
      <c r="K164" s="47">
        <f t="shared" si="9"/>
        <v>0</v>
      </c>
      <c r="L164" s="8">
        <v>1</v>
      </c>
      <c r="M164" s="109">
        <f t="shared" si="10"/>
        <v>58687200.000000007</v>
      </c>
      <c r="N164" s="8"/>
      <c r="O164" s="123">
        <f t="shared" si="11"/>
        <v>0</v>
      </c>
      <c r="P164" s="8"/>
    </row>
    <row r="165" spans="1:16" ht="51" x14ac:dyDescent="0.25">
      <c r="A165" s="8">
        <v>160</v>
      </c>
      <c r="B165" s="8">
        <v>2060118854</v>
      </c>
      <c r="C165" s="91" t="s">
        <v>348</v>
      </c>
      <c r="D165" s="84">
        <v>6510079680</v>
      </c>
      <c r="E165" s="10" t="s">
        <v>655</v>
      </c>
      <c r="F165" s="84" t="s">
        <v>365</v>
      </c>
      <c r="G165" s="8" t="s">
        <v>1</v>
      </c>
      <c r="H165" s="134">
        <v>137.25490196078431</v>
      </c>
      <c r="I165" s="54">
        <f t="shared" si="8"/>
        <v>3568627.4509803918</v>
      </c>
      <c r="J165" s="84"/>
      <c r="K165" s="47">
        <f t="shared" si="9"/>
        <v>0</v>
      </c>
      <c r="L165" s="8">
        <v>1</v>
      </c>
      <c r="M165" s="109">
        <f t="shared" si="10"/>
        <v>3568627.4509803918</v>
      </c>
      <c r="N165" s="8"/>
      <c r="O165" s="123">
        <f t="shared" si="11"/>
        <v>0</v>
      </c>
      <c r="P165" s="8"/>
    </row>
    <row r="166" spans="1:16" ht="51" x14ac:dyDescent="0.25">
      <c r="A166" s="8">
        <v>161</v>
      </c>
      <c r="B166" s="8">
        <v>2060118856</v>
      </c>
      <c r="C166" s="91" t="s">
        <v>349</v>
      </c>
      <c r="D166" s="84"/>
      <c r="E166" s="8" t="s">
        <v>361</v>
      </c>
      <c r="F166" s="84" t="s">
        <v>365</v>
      </c>
      <c r="G166" s="8" t="s">
        <v>1</v>
      </c>
      <c r="H166" s="130">
        <v>2257.2000000000003</v>
      </c>
      <c r="I166" s="54">
        <f t="shared" si="8"/>
        <v>58687200.000000007</v>
      </c>
      <c r="J166" s="84"/>
      <c r="K166" s="47">
        <f t="shared" si="9"/>
        <v>0</v>
      </c>
      <c r="L166" s="8">
        <v>1</v>
      </c>
      <c r="M166" s="109">
        <f t="shared" si="10"/>
        <v>58687200.000000007</v>
      </c>
      <c r="N166" s="8"/>
      <c r="O166" s="123">
        <f t="shared" si="11"/>
        <v>0</v>
      </c>
      <c r="P166" s="8"/>
    </row>
    <row r="167" spans="1:16" ht="51" x14ac:dyDescent="0.25">
      <c r="A167" s="8">
        <v>162</v>
      </c>
      <c r="B167" s="8">
        <v>2060118857</v>
      </c>
      <c r="C167" s="91" t="s">
        <v>350</v>
      </c>
      <c r="D167" s="84" t="s">
        <v>453</v>
      </c>
      <c r="E167" s="10" t="s">
        <v>655</v>
      </c>
      <c r="F167" s="84" t="s">
        <v>365</v>
      </c>
      <c r="G167" s="8" t="s">
        <v>1</v>
      </c>
      <c r="H167" s="130">
        <v>2257.2000000000003</v>
      </c>
      <c r="I167" s="54">
        <f t="shared" si="8"/>
        <v>58687200.000000007</v>
      </c>
      <c r="J167" s="84">
        <v>1</v>
      </c>
      <c r="K167" s="47">
        <f t="shared" si="9"/>
        <v>58687200.000000007</v>
      </c>
      <c r="L167" s="8">
        <v>1</v>
      </c>
      <c r="M167" s="109">
        <f t="shared" si="10"/>
        <v>58687200.000000007</v>
      </c>
      <c r="N167" s="8"/>
      <c r="O167" s="123">
        <f t="shared" si="11"/>
        <v>0</v>
      </c>
      <c r="P167" s="8"/>
    </row>
    <row r="168" spans="1:16" ht="51" x14ac:dyDescent="0.25">
      <c r="A168" s="8">
        <v>163</v>
      </c>
      <c r="B168" s="8">
        <v>2060122288</v>
      </c>
      <c r="C168" s="91" t="s">
        <v>351</v>
      </c>
      <c r="D168" s="84">
        <v>6557038010</v>
      </c>
      <c r="E168" s="8" t="s">
        <v>361</v>
      </c>
      <c r="F168" s="84" t="s">
        <v>365</v>
      </c>
      <c r="G168" s="8" t="s">
        <v>1</v>
      </c>
      <c r="H168" s="134">
        <v>588.23529411764707</v>
      </c>
      <c r="I168" s="54">
        <f t="shared" si="8"/>
        <v>15294117.647058824</v>
      </c>
      <c r="J168" s="84">
        <v>1</v>
      </c>
      <c r="K168" s="47">
        <f t="shared" si="9"/>
        <v>15294117.647058824</v>
      </c>
      <c r="L168" s="8">
        <v>1</v>
      </c>
      <c r="M168" s="109">
        <f t="shared" si="10"/>
        <v>15294117.647058824</v>
      </c>
      <c r="N168" s="8">
        <v>1</v>
      </c>
      <c r="O168" s="123">
        <f t="shared" si="11"/>
        <v>15294117.647058824</v>
      </c>
      <c r="P168" s="8"/>
    </row>
    <row r="169" spans="1:16" ht="51" x14ac:dyDescent="0.25">
      <c r="A169" s="8">
        <v>164</v>
      </c>
      <c r="B169" s="8">
        <v>2060122289</v>
      </c>
      <c r="C169" s="91" t="s">
        <v>352</v>
      </c>
      <c r="D169" s="84" t="s">
        <v>452</v>
      </c>
      <c r="E169" s="8" t="s">
        <v>361</v>
      </c>
      <c r="F169" s="84" t="s">
        <v>365</v>
      </c>
      <c r="G169" s="8" t="s">
        <v>1</v>
      </c>
      <c r="H169" s="134">
        <v>5.895294117647059</v>
      </c>
      <c r="I169" s="54">
        <f t="shared" si="8"/>
        <v>153277.64705882352</v>
      </c>
      <c r="J169" s="84"/>
      <c r="K169" s="47">
        <f t="shared" si="9"/>
        <v>0</v>
      </c>
      <c r="L169" s="8">
        <v>1</v>
      </c>
      <c r="M169" s="109">
        <f t="shared" si="10"/>
        <v>153277.64705882352</v>
      </c>
      <c r="N169" s="8">
        <v>1</v>
      </c>
      <c r="O169" s="123">
        <f t="shared" si="11"/>
        <v>153277.64705882352</v>
      </c>
      <c r="P169" s="8"/>
    </row>
    <row r="170" spans="1:16" ht="51" x14ac:dyDescent="0.25">
      <c r="A170" s="8">
        <v>165</v>
      </c>
      <c r="B170" s="84" t="s">
        <v>274</v>
      </c>
      <c r="C170" s="91" t="s">
        <v>353</v>
      </c>
      <c r="D170" s="84">
        <v>1512506804</v>
      </c>
      <c r="E170" s="8" t="s">
        <v>361</v>
      </c>
      <c r="F170" s="84" t="s">
        <v>369</v>
      </c>
      <c r="G170" s="8" t="s">
        <v>1</v>
      </c>
      <c r="H170" s="130"/>
      <c r="I170" s="8"/>
      <c r="J170" s="84"/>
      <c r="K170" s="47">
        <f t="shared" si="9"/>
        <v>0</v>
      </c>
      <c r="L170" s="8">
        <v>1</v>
      </c>
      <c r="M170" s="109">
        <f t="shared" si="10"/>
        <v>0</v>
      </c>
      <c r="N170" s="8">
        <v>1</v>
      </c>
      <c r="O170" s="123">
        <f t="shared" si="11"/>
        <v>0</v>
      </c>
      <c r="P170" s="8"/>
    </row>
    <row r="171" spans="1:16" ht="63.75" x14ac:dyDescent="0.25">
      <c r="A171" s="8">
        <v>166</v>
      </c>
      <c r="B171" s="84" t="s">
        <v>274</v>
      </c>
      <c r="C171" s="91" t="s">
        <v>354</v>
      </c>
      <c r="D171" s="84">
        <v>299914117</v>
      </c>
      <c r="E171" s="8" t="s">
        <v>361</v>
      </c>
      <c r="F171" s="84" t="s">
        <v>365</v>
      </c>
      <c r="G171" s="8" t="s">
        <v>1</v>
      </c>
      <c r="H171" s="130"/>
      <c r="I171" s="8"/>
      <c r="J171" s="84"/>
      <c r="K171" s="47">
        <f t="shared" si="9"/>
        <v>0</v>
      </c>
      <c r="L171" s="8">
        <v>1</v>
      </c>
      <c r="M171" s="109">
        <f t="shared" si="10"/>
        <v>0</v>
      </c>
      <c r="N171" s="8">
        <v>1</v>
      </c>
      <c r="O171" s="123">
        <f t="shared" si="11"/>
        <v>0</v>
      </c>
      <c r="P171" s="8"/>
    </row>
    <row r="172" spans="1:16" ht="89.25" x14ac:dyDescent="0.25">
      <c r="A172" s="8">
        <v>167</v>
      </c>
      <c r="B172" s="84" t="s">
        <v>274</v>
      </c>
      <c r="C172" s="91" t="s">
        <v>355</v>
      </c>
      <c r="D172" s="84">
        <v>66210009241</v>
      </c>
      <c r="E172" s="8" t="s">
        <v>361</v>
      </c>
      <c r="F172" s="84" t="s">
        <v>365</v>
      </c>
      <c r="G172" s="8" t="s">
        <v>10</v>
      </c>
      <c r="H172" s="130"/>
      <c r="I172" s="8"/>
      <c r="J172" s="84"/>
      <c r="K172" s="47">
        <f t="shared" si="9"/>
        <v>0</v>
      </c>
      <c r="L172" s="8">
        <v>1</v>
      </c>
      <c r="M172" s="109">
        <f t="shared" si="10"/>
        <v>0</v>
      </c>
      <c r="N172" s="8">
        <v>1</v>
      </c>
      <c r="O172" s="123">
        <f t="shared" si="11"/>
        <v>0</v>
      </c>
      <c r="P172" s="8"/>
    </row>
    <row r="173" spans="1:16" ht="25.5" x14ac:dyDescent="0.25">
      <c r="A173" s="8">
        <v>168</v>
      </c>
      <c r="B173" s="8">
        <v>2021022999</v>
      </c>
      <c r="C173" s="91" t="s">
        <v>356</v>
      </c>
      <c r="D173" s="84" t="s">
        <v>608</v>
      </c>
      <c r="E173" s="8" t="s">
        <v>362</v>
      </c>
      <c r="F173" s="84" t="s">
        <v>370</v>
      </c>
      <c r="G173" s="8" t="s">
        <v>1</v>
      </c>
      <c r="H173" s="134">
        <v>33.333333333333336</v>
      </c>
      <c r="I173" s="54">
        <f>H173*26000</f>
        <v>866666.66666666674</v>
      </c>
      <c r="J173" s="84">
        <v>8</v>
      </c>
      <c r="K173" s="47">
        <f t="shared" si="9"/>
        <v>6933333.333333334</v>
      </c>
      <c r="L173" s="8">
        <v>8</v>
      </c>
      <c r="M173" s="109">
        <f t="shared" si="10"/>
        <v>6933333.333333334</v>
      </c>
      <c r="N173" s="8"/>
      <c r="O173" s="123">
        <f t="shared" si="11"/>
        <v>0</v>
      </c>
      <c r="P173" s="8"/>
    </row>
    <row r="174" spans="1:16" ht="47.45" customHeight="1" x14ac:dyDescent="0.25">
      <c r="A174" s="8">
        <v>169</v>
      </c>
      <c r="B174" s="8">
        <v>2020723001</v>
      </c>
      <c r="C174" s="91" t="s">
        <v>357</v>
      </c>
      <c r="D174" s="84" t="s">
        <v>609</v>
      </c>
      <c r="E174" s="8" t="s">
        <v>362</v>
      </c>
      <c r="F174" s="84" t="s">
        <v>370</v>
      </c>
      <c r="G174" s="8" t="s">
        <v>1</v>
      </c>
      <c r="H174" s="134">
        <v>51.882352941176471</v>
      </c>
      <c r="I174" s="54">
        <f>H174*26000</f>
        <v>1348941.1764705882</v>
      </c>
      <c r="J174" s="149">
        <v>35</v>
      </c>
      <c r="K174" s="47">
        <f t="shared" si="9"/>
        <v>47212941.176470585</v>
      </c>
      <c r="L174" s="44">
        <v>50</v>
      </c>
      <c r="M174" s="109">
        <f t="shared" si="10"/>
        <v>67447058.823529407</v>
      </c>
      <c r="N174" s="8">
        <v>35</v>
      </c>
      <c r="O174" s="123">
        <f t="shared" si="11"/>
        <v>47212941.176470585</v>
      </c>
      <c r="P174" s="8"/>
    </row>
    <row r="175" spans="1:16" ht="25.5" x14ac:dyDescent="0.25">
      <c r="A175" s="8">
        <v>170</v>
      </c>
      <c r="B175" s="8">
        <v>2020950677</v>
      </c>
      <c r="C175" s="91" t="s">
        <v>360</v>
      </c>
      <c r="D175" s="84"/>
      <c r="E175" s="10" t="s">
        <v>364</v>
      </c>
      <c r="F175" s="84" t="s">
        <v>128</v>
      </c>
      <c r="G175" s="8" t="s">
        <v>1</v>
      </c>
      <c r="H175" s="134">
        <v>659</v>
      </c>
      <c r="I175" s="54">
        <f>H175*26000</f>
        <v>17134000</v>
      </c>
      <c r="J175" s="84">
        <v>2</v>
      </c>
      <c r="K175" s="47">
        <f t="shared" si="9"/>
        <v>34268000</v>
      </c>
      <c r="L175" s="8"/>
      <c r="M175" s="109">
        <f t="shared" si="10"/>
        <v>0</v>
      </c>
      <c r="N175" s="8">
        <v>2</v>
      </c>
      <c r="O175" s="123">
        <f t="shared" si="11"/>
        <v>34268000</v>
      </c>
      <c r="P175" s="8"/>
    </row>
    <row r="176" spans="1:16" ht="76.5" x14ac:dyDescent="0.25">
      <c r="A176" s="8">
        <v>171</v>
      </c>
      <c r="B176" s="84" t="s">
        <v>274</v>
      </c>
      <c r="C176" s="91" t="s">
        <v>358</v>
      </c>
      <c r="D176" s="84"/>
      <c r="E176" s="10" t="s">
        <v>363</v>
      </c>
      <c r="F176" s="84" t="s">
        <v>451</v>
      </c>
      <c r="G176" s="8" t="s">
        <v>10</v>
      </c>
      <c r="H176" s="130"/>
      <c r="I176" s="8"/>
      <c r="J176" s="84"/>
      <c r="K176" s="47">
        <f t="shared" si="9"/>
        <v>0</v>
      </c>
      <c r="L176" s="8">
        <v>2</v>
      </c>
      <c r="M176" s="109">
        <f t="shared" si="10"/>
        <v>0</v>
      </c>
      <c r="N176" s="8"/>
      <c r="O176" s="123">
        <f t="shared" si="11"/>
        <v>0</v>
      </c>
      <c r="P176" s="8"/>
    </row>
    <row r="177" spans="1:16" ht="76.5" x14ac:dyDescent="0.25">
      <c r="A177" s="8">
        <v>172</v>
      </c>
      <c r="B177" s="84" t="s">
        <v>274</v>
      </c>
      <c r="C177" s="91" t="s">
        <v>359</v>
      </c>
      <c r="D177" s="84"/>
      <c r="E177" s="10" t="s">
        <v>363</v>
      </c>
      <c r="F177" s="84" t="s">
        <v>451</v>
      </c>
      <c r="G177" s="8" t="s">
        <v>10</v>
      </c>
      <c r="H177" s="130"/>
      <c r="I177" s="8"/>
      <c r="J177" s="84"/>
      <c r="K177" s="47">
        <f t="shared" si="9"/>
        <v>0</v>
      </c>
      <c r="L177" s="8">
        <v>2</v>
      </c>
      <c r="M177" s="109">
        <f t="shared" si="10"/>
        <v>0</v>
      </c>
      <c r="N177" s="8"/>
      <c r="O177" s="123">
        <f t="shared" si="11"/>
        <v>0</v>
      </c>
      <c r="P177" s="8"/>
    </row>
    <row r="178" spans="1:16" ht="89.25" x14ac:dyDescent="0.25">
      <c r="A178" s="8">
        <v>173</v>
      </c>
      <c r="B178" s="8" t="s">
        <v>274</v>
      </c>
      <c r="C178" s="91" t="s">
        <v>410</v>
      </c>
      <c r="D178" s="84">
        <v>66210009204</v>
      </c>
      <c r="E178" s="132" t="s">
        <v>371</v>
      </c>
      <c r="F178" s="84" t="s">
        <v>365</v>
      </c>
      <c r="G178" s="10" t="s">
        <v>1</v>
      </c>
      <c r="H178" s="130"/>
      <c r="I178" s="8"/>
      <c r="J178" s="8"/>
      <c r="K178" s="47">
        <f t="shared" si="9"/>
        <v>0</v>
      </c>
      <c r="L178" s="8">
        <v>1</v>
      </c>
      <c r="M178" s="109">
        <f t="shared" si="10"/>
        <v>0</v>
      </c>
      <c r="N178" s="8"/>
      <c r="O178" s="123">
        <f t="shared" si="11"/>
        <v>0</v>
      </c>
      <c r="P178" s="8"/>
    </row>
    <row r="179" spans="1:16" ht="63.75" x14ac:dyDescent="0.25">
      <c r="A179" s="8">
        <v>174</v>
      </c>
      <c r="B179" s="8" t="s">
        <v>274</v>
      </c>
      <c r="C179" s="91" t="s">
        <v>411</v>
      </c>
      <c r="D179" s="84" t="s">
        <v>448</v>
      </c>
      <c r="E179" s="132" t="s">
        <v>371</v>
      </c>
      <c r="F179" s="84" t="s">
        <v>365</v>
      </c>
      <c r="G179" s="10" t="s">
        <v>1</v>
      </c>
      <c r="H179" s="130"/>
      <c r="I179" s="8"/>
      <c r="J179" s="8"/>
      <c r="K179" s="47">
        <f t="shared" si="9"/>
        <v>0</v>
      </c>
      <c r="L179" s="8">
        <v>1</v>
      </c>
      <c r="M179" s="109">
        <f t="shared" si="10"/>
        <v>0</v>
      </c>
      <c r="N179" s="8">
        <v>2</v>
      </c>
      <c r="O179" s="123">
        <f t="shared" si="11"/>
        <v>0</v>
      </c>
      <c r="P179" s="8"/>
    </row>
    <row r="180" spans="1:16" ht="51" x14ac:dyDescent="0.25">
      <c r="A180" s="8">
        <v>175</v>
      </c>
      <c r="B180" s="8" t="s">
        <v>274</v>
      </c>
      <c r="C180" s="91" t="s">
        <v>372</v>
      </c>
      <c r="D180" s="84" t="s">
        <v>446</v>
      </c>
      <c r="E180" s="132" t="s">
        <v>371</v>
      </c>
      <c r="F180" s="84" t="s">
        <v>365</v>
      </c>
      <c r="G180" s="10" t="s">
        <v>1</v>
      </c>
      <c r="H180" s="130"/>
      <c r="I180" s="8"/>
      <c r="J180" s="8"/>
      <c r="K180" s="47">
        <f t="shared" si="9"/>
        <v>0</v>
      </c>
      <c r="L180" s="8">
        <v>1</v>
      </c>
      <c r="M180" s="109">
        <f t="shared" si="10"/>
        <v>0</v>
      </c>
      <c r="N180" s="8">
        <v>2</v>
      </c>
      <c r="O180" s="123">
        <f t="shared" si="11"/>
        <v>0</v>
      </c>
      <c r="P180" s="8"/>
    </row>
    <row r="181" spans="1:16" ht="25.5" x14ac:dyDescent="0.25">
      <c r="A181" s="8">
        <v>176</v>
      </c>
      <c r="B181" s="84" t="s">
        <v>274</v>
      </c>
      <c r="C181" s="21" t="s">
        <v>455</v>
      </c>
      <c r="D181" s="84" t="s">
        <v>602</v>
      </c>
      <c r="E181" s="8" t="s">
        <v>362</v>
      </c>
      <c r="F181" s="84"/>
      <c r="G181" s="8" t="s">
        <v>1</v>
      </c>
      <c r="H181" s="130"/>
      <c r="I181" s="8"/>
      <c r="J181" s="84"/>
      <c r="K181" s="47">
        <f t="shared" si="9"/>
        <v>0</v>
      </c>
      <c r="L181" s="10">
        <v>1</v>
      </c>
      <c r="M181" s="109">
        <f t="shared" si="10"/>
        <v>0</v>
      </c>
      <c r="N181" s="10">
        <v>1</v>
      </c>
      <c r="O181" s="123">
        <f t="shared" si="11"/>
        <v>0</v>
      </c>
      <c r="P181" s="8"/>
    </row>
    <row r="182" spans="1:16" ht="25.5" x14ac:dyDescent="0.25">
      <c r="A182" s="8">
        <v>177</v>
      </c>
      <c r="B182" s="8">
        <v>2020723000</v>
      </c>
      <c r="C182" s="21" t="s">
        <v>456</v>
      </c>
      <c r="D182" s="84" t="s">
        <v>603</v>
      </c>
      <c r="E182" s="8" t="s">
        <v>362</v>
      </c>
      <c r="F182" s="84" t="s">
        <v>370</v>
      </c>
      <c r="G182" s="8" t="s">
        <v>1</v>
      </c>
      <c r="H182" s="134">
        <v>51.882352941176471</v>
      </c>
      <c r="I182" s="54">
        <f>H182*26000</f>
        <v>1348941.1764705882</v>
      </c>
      <c r="J182" s="84">
        <v>5</v>
      </c>
      <c r="K182" s="47">
        <f t="shared" si="9"/>
        <v>6744705.8823529407</v>
      </c>
      <c r="L182" s="10">
        <v>2</v>
      </c>
      <c r="M182" s="109">
        <f t="shared" si="10"/>
        <v>2697882.3529411764</v>
      </c>
      <c r="N182" s="10">
        <v>3</v>
      </c>
      <c r="O182" s="123">
        <f t="shared" si="11"/>
        <v>4046823.5294117648</v>
      </c>
      <c r="P182" s="8"/>
    </row>
    <row r="183" spans="1:16" ht="25.5" x14ac:dyDescent="0.25">
      <c r="A183" s="8">
        <v>178</v>
      </c>
      <c r="B183" s="84" t="s">
        <v>274</v>
      </c>
      <c r="C183" s="66" t="s">
        <v>457</v>
      </c>
      <c r="D183" s="84" t="s">
        <v>604</v>
      </c>
      <c r="E183" s="8" t="s">
        <v>362</v>
      </c>
      <c r="F183" s="84"/>
      <c r="G183" s="8" t="s">
        <v>1</v>
      </c>
      <c r="H183" s="130"/>
      <c r="I183" s="8"/>
      <c r="J183" s="84"/>
      <c r="K183" s="47">
        <f t="shared" si="9"/>
        <v>0</v>
      </c>
      <c r="L183" s="10">
        <v>1</v>
      </c>
      <c r="M183" s="109">
        <f t="shared" si="10"/>
        <v>0</v>
      </c>
      <c r="N183" s="10">
        <v>1</v>
      </c>
      <c r="O183" s="123">
        <f t="shared" si="11"/>
        <v>0</v>
      </c>
      <c r="P183" s="8"/>
    </row>
    <row r="184" spans="1:16" ht="25.5" x14ac:dyDescent="0.25">
      <c r="A184" s="8">
        <v>179</v>
      </c>
      <c r="B184" s="84" t="s">
        <v>274</v>
      </c>
      <c r="C184" s="66" t="s">
        <v>458</v>
      </c>
      <c r="D184" s="84" t="s">
        <v>605</v>
      </c>
      <c r="E184" s="8" t="s">
        <v>362</v>
      </c>
      <c r="F184" s="84"/>
      <c r="G184" s="8" t="s">
        <v>1</v>
      </c>
      <c r="H184" s="130"/>
      <c r="I184" s="8"/>
      <c r="J184" s="84"/>
      <c r="K184" s="47">
        <f t="shared" si="9"/>
        <v>0</v>
      </c>
      <c r="L184" s="10">
        <v>1</v>
      </c>
      <c r="M184" s="109">
        <f t="shared" si="10"/>
        <v>0</v>
      </c>
      <c r="N184" s="10">
        <v>1</v>
      </c>
      <c r="O184" s="123">
        <f t="shared" si="11"/>
        <v>0</v>
      </c>
      <c r="P184" s="8"/>
    </row>
    <row r="185" spans="1:16" ht="25.5" x14ac:dyDescent="0.25">
      <c r="A185" s="8">
        <v>180</v>
      </c>
      <c r="B185" s="84" t="s">
        <v>274</v>
      </c>
      <c r="C185" s="66" t="s">
        <v>533</v>
      </c>
      <c r="D185" s="84" t="s">
        <v>606</v>
      </c>
      <c r="E185" s="8" t="s">
        <v>362</v>
      </c>
      <c r="F185" s="84"/>
      <c r="G185" s="8" t="s">
        <v>1</v>
      </c>
      <c r="H185" s="130"/>
      <c r="I185" s="8"/>
      <c r="J185" s="84"/>
      <c r="K185" s="47">
        <f t="shared" si="9"/>
        <v>0</v>
      </c>
      <c r="L185" s="10">
        <v>1</v>
      </c>
      <c r="M185" s="109">
        <f t="shared" si="10"/>
        <v>0</v>
      </c>
      <c r="N185" s="10">
        <v>1</v>
      </c>
      <c r="O185" s="123">
        <f t="shared" si="11"/>
        <v>0</v>
      </c>
      <c r="P185" s="8"/>
    </row>
    <row r="186" spans="1:16" ht="25.5" x14ac:dyDescent="0.25">
      <c r="A186" s="8">
        <v>181</v>
      </c>
      <c r="B186" s="84" t="s">
        <v>274</v>
      </c>
      <c r="C186" s="66" t="s">
        <v>459</v>
      </c>
      <c r="D186" s="84" t="s">
        <v>607</v>
      </c>
      <c r="E186" s="8" t="s">
        <v>362</v>
      </c>
      <c r="F186" s="84" t="s">
        <v>370</v>
      </c>
      <c r="G186" s="8" t="s">
        <v>1</v>
      </c>
      <c r="H186" s="130"/>
      <c r="I186" s="8"/>
      <c r="J186" s="84"/>
      <c r="K186" s="47">
        <f t="shared" si="9"/>
        <v>0</v>
      </c>
      <c r="L186" s="10">
        <v>1</v>
      </c>
      <c r="M186" s="109">
        <f t="shared" si="10"/>
        <v>0</v>
      </c>
      <c r="N186" s="10">
        <v>1</v>
      </c>
      <c r="O186" s="123">
        <f t="shared" si="11"/>
        <v>0</v>
      </c>
      <c r="P186" s="8"/>
    </row>
    <row r="187" spans="1:16" ht="25.5" x14ac:dyDescent="0.25">
      <c r="A187" s="8">
        <v>182</v>
      </c>
      <c r="B187" s="84" t="s">
        <v>274</v>
      </c>
      <c r="C187" s="91" t="s">
        <v>460</v>
      </c>
      <c r="D187" s="84"/>
      <c r="E187" s="8" t="s">
        <v>362</v>
      </c>
      <c r="F187" s="84" t="s">
        <v>370</v>
      </c>
      <c r="G187" s="8" t="s">
        <v>1</v>
      </c>
      <c r="H187" s="130"/>
      <c r="I187" s="8"/>
      <c r="J187" s="84"/>
      <c r="K187" s="47">
        <f t="shared" si="9"/>
        <v>0</v>
      </c>
      <c r="L187" s="8">
        <v>2</v>
      </c>
      <c r="M187" s="109">
        <f t="shared" si="10"/>
        <v>0</v>
      </c>
      <c r="N187" s="8">
        <v>3</v>
      </c>
      <c r="O187" s="123">
        <f t="shared" si="11"/>
        <v>0</v>
      </c>
      <c r="P187" s="8"/>
    </row>
    <row r="188" spans="1:16" ht="25.5" x14ac:dyDescent="0.25">
      <c r="A188" s="8">
        <v>183</v>
      </c>
      <c r="B188" s="84" t="s">
        <v>274</v>
      </c>
      <c r="C188" s="91" t="s">
        <v>461</v>
      </c>
      <c r="D188" s="84"/>
      <c r="E188" s="8" t="s">
        <v>362</v>
      </c>
      <c r="F188" s="84" t="s">
        <v>370</v>
      </c>
      <c r="G188" s="8" t="s">
        <v>1</v>
      </c>
      <c r="H188" s="130"/>
      <c r="I188" s="8"/>
      <c r="J188" s="84"/>
      <c r="K188" s="47">
        <f t="shared" si="9"/>
        <v>0</v>
      </c>
      <c r="L188" s="8">
        <v>2</v>
      </c>
      <c r="M188" s="109">
        <f t="shared" si="10"/>
        <v>0</v>
      </c>
      <c r="N188" s="8">
        <v>3</v>
      </c>
      <c r="O188" s="123">
        <f t="shared" si="11"/>
        <v>0</v>
      </c>
      <c r="P188" s="8"/>
    </row>
    <row r="189" spans="1:16" ht="25.5" x14ac:dyDescent="0.25">
      <c r="A189" s="8">
        <v>184</v>
      </c>
      <c r="B189" s="84" t="s">
        <v>274</v>
      </c>
      <c r="C189" s="91" t="s">
        <v>462</v>
      </c>
      <c r="D189" s="84"/>
      <c r="E189" s="8" t="s">
        <v>362</v>
      </c>
      <c r="F189" s="84" t="s">
        <v>370</v>
      </c>
      <c r="G189" s="8" t="s">
        <v>1</v>
      </c>
      <c r="H189" s="130"/>
      <c r="I189" s="8"/>
      <c r="J189" s="84"/>
      <c r="K189" s="47">
        <f t="shared" si="9"/>
        <v>0</v>
      </c>
      <c r="L189" s="8">
        <v>2</v>
      </c>
      <c r="M189" s="109">
        <f t="shared" si="10"/>
        <v>0</v>
      </c>
      <c r="N189" s="8">
        <v>3</v>
      </c>
      <c r="O189" s="123">
        <f t="shared" si="11"/>
        <v>0</v>
      </c>
      <c r="P189" s="8"/>
    </row>
    <row r="190" spans="1:16" ht="25.5" x14ac:dyDescent="0.25">
      <c r="A190" s="8">
        <v>185</v>
      </c>
      <c r="B190" s="84" t="s">
        <v>274</v>
      </c>
      <c r="C190" s="91" t="s">
        <v>463</v>
      </c>
      <c r="D190" s="84"/>
      <c r="E190" s="8" t="s">
        <v>362</v>
      </c>
      <c r="F190" s="84" t="s">
        <v>370</v>
      </c>
      <c r="G190" s="8" t="s">
        <v>1</v>
      </c>
      <c r="H190" s="130"/>
      <c r="I190" s="8"/>
      <c r="J190" s="84"/>
      <c r="K190" s="47">
        <f t="shared" si="9"/>
        <v>0</v>
      </c>
      <c r="L190" s="8">
        <v>1</v>
      </c>
      <c r="M190" s="109">
        <f t="shared" si="10"/>
        <v>0</v>
      </c>
      <c r="N190" s="8">
        <v>1</v>
      </c>
      <c r="O190" s="123">
        <f t="shared" si="11"/>
        <v>0</v>
      </c>
      <c r="P190" s="8"/>
    </row>
    <row r="191" spans="1:16" ht="25.5" x14ac:dyDescent="0.25">
      <c r="A191" s="8">
        <v>186</v>
      </c>
      <c r="B191" s="84" t="s">
        <v>274</v>
      </c>
      <c r="C191" s="91" t="s">
        <v>464</v>
      </c>
      <c r="D191" s="84"/>
      <c r="E191" s="8" t="s">
        <v>362</v>
      </c>
      <c r="F191" s="84" t="s">
        <v>370</v>
      </c>
      <c r="G191" s="8" t="s">
        <v>1</v>
      </c>
      <c r="H191" s="130"/>
      <c r="I191" s="8"/>
      <c r="J191" s="84"/>
      <c r="K191" s="47">
        <f t="shared" si="9"/>
        <v>0</v>
      </c>
      <c r="L191" s="8">
        <v>1</v>
      </c>
      <c r="M191" s="109">
        <f t="shared" si="10"/>
        <v>0</v>
      </c>
      <c r="N191" s="8">
        <v>1</v>
      </c>
      <c r="O191" s="123">
        <f t="shared" si="11"/>
        <v>0</v>
      </c>
      <c r="P191" s="8"/>
    </row>
    <row r="192" spans="1:16" ht="25.5" x14ac:dyDescent="0.25">
      <c r="A192" s="8">
        <v>187</v>
      </c>
      <c r="B192" s="84" t="s">
        <v>274</v>
      </c>
      <c r="C192" s="91" t="s">
        <v>465</v>
      </c>
      <c r="D192" s="84"/>
      <c r="E192" s="8" t="s">
        <v>362</v>
      </c>
      <c r="F192" s="84" t="s">
        <v>370</v>
      </c>
      <c r="G192" s="8" t="s">
        <v>1</v>
      </c>
      <c r="H192" s="130"/>
      <c r="I192" s="8"/>
      <c r="J192" s="84"/>
      <c r="K192" s="47">
        <f t="shared" si="9"/>
        <v>0</v>
      </c>
      <c r="L192" s="8">
        <v>1</v>
      </c>
      <c r="M192" s="109">
        <f t="shared" si="10"/>
        <v>0</v>
      </c>
      <c r="N192" s="8">
        <v>1</v>
      </c>
      <c r="O192" s="123">
        <f t="shared" si="11"/>
        <v>0</v>
      </c>
      <c r="P192" s="8"/>
    </row>
    <row r="193" spans="1:16" ht="25.5" x14ac:dyDescent="0.25">
      <c r="A193" s="8">
        <v>188</v>
      </c>
      <c r="B193" s="84" t="s">
        <v>274</v>
      </c>
      <c r="C193" s="91" t="s">
        <v>466</v>
      </c>
      <c r="D193" s="84"/>
      <c r="E193" s="8" t="s">
        <v>362</v>
      </c>
      <c r="F193" s="84" t="s">
        <v>370</v>
      </c>
      <c r="G193" s="8" t="s">
        <v>1</v>
      </c>
      <c r="H193" s="130"/>
      <c r="I193" s="8"/>
      <c r="J193" s="84"/>
      <c r="K193" s="47">
        <f t="shared" si="9"/>
        <v>0</v>
      </c>
      <c r="L193" s="8">
        <v>2</v>
      </c>
      <c r="M193" s="109">
        <f t="shared" si="10"/>
        <v>0</v>
      </c>
      <c r="N193" s="8">
        <v>3</v>
      </c>
      <c r="O193" s="123">
        <f t="shared" si="11"/>
        <v>0</v>
      </c>
      <c r="P193" s="8"/>
    </row>
    <row r="194" spans="1:16" ht="25.5" x14ac:dyDescent="0.25">
      <c r="A194" s="8">
        <v>189</v>
      </c>
      <c r="B194" s="84" t="s">
        <v>274</v>
      </c>
      <c r="C194" s="91" t="s">
        <v>467</v>
      </c>
      <c r="D194" s="84"/>
      <c r="E194" s="8" t="s">
        <v>362</v>
      </c>
      <c r="F194" s="84" t="s">
        <v>370</v>
      </c>
      <c r="G194" s="8" t="s">
        <v>1</v>
      </c>
      <c r="H194" s="130"/>
      <c r="I194" s="8"/>
      <c r="J194" s="84"/>
      <c r="K194" s="47">
        <f t="shared" si="9"/>
        <v>0</v>
      </c>
      <c r="L194" s="8">
        <v>1</v>
      </c>
      <c r="M194" s="109">
        <f t="shared" si="10"/>
        <v>0</v>
      </c>
      <c r="N194" s="8">
        <v>1</v>
      </c>
      <c r="O194" s="123">
        <f t="shared" si="11"/>
        <v>0</v>
      </c>
      <c r="P194" s="8"/>
    </row>
    <row r="195" spans="1:16" ht="25.5" x14ac:dyDescent="0.25">
      <c r="A195" s="8">
        <v>190</v>
      </c>
      <c r="B195" s="84" t="s">
        <v>274</v>
      </c>
      <c r="C195" s="91" t="s">
        <v>468</v>
      </c>
      <c r="D195" s="84"/>
      <c r="E195" s="8" t="s">
        <v>362</v>
      </c>
      <c r="F195" s="84" t="s">
        <v>370</v>
      </c>
      <c r="G195" s="8" t="s">
        <v>1</v>
      </c>
      <c r="H195" s="130"/>
      <c r="I195" s="8"/>
      <c r="J195" s="84"/>
      <c r="K195" s="47">
        <f t="shared" si="9"/>
        <v>0</v>
      </c>
      <c r="L195" s="8">
        <v>1</v>
      </c>
      <c r="M195" s="109">
        <f t="shared" si="10"/>
        <v>0</v>
      </c>
      <c r="N195" s="8">
        <v>1</v>
      </c>
      <c r="O195" s="123">
        <f t="shared" si="11"/>
        <v>0</v>
      </c>
      <c r="P195" s="8"/>
    </row>
    <row r="196" spans="1:16" ht="25.5" x14ac:dyDescent="0.25">
      <c r="A196" s="8">
        <v>191</v>
      </c>
      <c r="B196" s="84" t="s">
        <v>274</v>
      </c>
      <c r="C196" s="91" t="s">
        <v>469</v>
      </c>
      <c r="D196" s="84"/>
      <c r="E196" s="8" t="s">
        <v>362</v>
      </c>
      <c r="F196" s="84" t="s">
        <v>370</v>
      </c>
      <c r="G196" s="8" t="s">
        <v>1</v>
      </c>
      <c r="H196" s="130"/>
      <c r="I196" s="8"/>
      <c r="J196" s="84"/>
      <c r="K196" s="47">
        <f t="shared" si="9"/>
        <v>0</v>
      </c>
      <c r="L196" s="8">
        <v>1</v>
      </c>
      <c r="M196" s="109">
        <f t="shared" si="10"/>
        <v>0</v>
      </c>
      <c r="N196" s="8">
        <v>1</v>
      </c>
      <c r="O196" s="123">
        <f t="shared" si="11"/>
        <v>0</v>
      </c>
      <c r="P196" s="8"/>
    </row>
    <row r="197" spans="1:16" ht="25.5" x14ac:dyDescent="0.25">
      <c r="A197" s="8">
        <v>192</v>
      </c>
      <c r="B197" s="84" t="s">
        <v>274</v>
      </c>
      <c r="C197" s="91" t="s">
        <v>470</v>
      </c>
      <c r="D197" s="84"/>
      <c r="E197" s="8" t="s">
        <v>362</v>
      </c>
      <c r="F197" s="84" t="s">
        <v>370</v>
      </c>
      <c r="G197" s="8" t="s">
        <v>1</v>
      </c>
      <c r="H197" s="130"/>
      <c r="I197" s="8"/>
      <c r="J197" s="84"/>
      <c r="K197" s="47">
        <f t="shared" si="9"/>
        <v>0</v>
      </c>
      <c r="L197" s="8">
        <v>1</v>
      </c>
      <c r="M197" s="109">
        <f t="shared" si="10"/>
        <v>0</v>
      </c>
      <c r="N197" s="8">
        <v>1</v>
      </c>
      <c r="O197" s="123">
        <f t="shared" si="11"/>
        <v>0</v>
      </c>
      <c r="P197" s="8"/>
    </row>
    <row r="198" spans="1:16" ht="25.5" x14ac:dyDescent="0.25">
      <c r="A198" s="8">
        <v>193</v>
      </c>
      <c r="B198" s="84" t="s">
        <v>274</v>
      </c>
      <c r="C198" s="91" t="s">
        <v>471</v>
      </c>
      <c r="D198" s="84"/>
      <c r="E198" s="8" t="s">
        <v>362</v>
      </c>
      <c r="F198" s="84" t="s">
        <v>370</v>
      </c>
      <c r="G198" s="8" t="s">
        <v>1</v>
      </c>
      <c r="H198" s="130"/>
      <c r="I198" s="8"/>
      <c r="J198" s="84"/>
      <c r="K198" s="47">
        <f t="shared" si="9"/>
        <v>0</v>
      </c>
      <c r="L198" s="8">
        <v>2</v>
      </c>
      <c r="M198" s="109">
        <f t="shared" si="10"/>
        <v>0</v>
      </c>
      <c r="N198" s="8">
        <v>1</v>
      </c>
      <c r="O198" s="123">
        <f t="shared" si="11"/>
        <v>0</v>
      </c>
      <c r="P198" s="8"/>
    </row>
    <row r="199" spans="1:16" ht="25.5" x14ac:dyDescent="0.25">
      <c r="A199" s="8">
        <v>194</v>
      </c>
      <c r="B199" s="84" t="s">
        <v>274</v>
      </c>
      <c r="C199" s="91" t="s">
        <v>472</v>
      </c>
      <c r="D199" s="84"/>
      <c r="E199" s="8" t="s">
        <v>362</v>
      </c>
      <c r="F199" s="84" t="s">
        <v>370</v>
      </c>
      <c r="G199" s="8" t="s">
        <v>1</v>
      </c>
      <c r="H199" s="130"/>
      <c r="I199" s="8"/>
      <c r="J199" s="84"/>
      <c r="K199" s="47">
        <f t="shared" ref="K199:K262" si="12">I199*J199</f>
        <v>0</v>
      </c>
      <c r="L199" s="8">
        <v>1</v>
      </c>
      <c r="M199" s="109">
        <f t="shared" ref="M199:M262" si="13">I199*L199</f>
        <v>0</v>
      </c>
      <c r="N199" s="8">
        <v>1</v>
      </c>
      <c r="O199" s="123">
        <f t="shared" ref="O199:O262" si="14">N199*I199</f>
        <v>0</v>
      </c>
      <c r="P199" s="8"/>
    </row>
    <row r="200" spans="1:16" ht="25.5" x14ac:dyDescent="0.25">
      <c r="A200" s="8">
        <v>195</v>
      </c>
      <c r="B200" s="84" t="s">
        <v>274</v>
      </c>
      <c r="C200" s="91" t="s">
        <v>473</v>
      </c>
      <c r="D200" s="84"/>
      <c r="E200" s="8" t="s">
        <v>362</v>
      </c>
      <c r="F200" s="84" t="s">
        <v>370</v>
      </c>
      <c r="G200" s="8" t="s">
        <v>1</v>
      </c>
      <c r="H200" s="130"/>
      <c r="I200" s="8"/>
      <c r="J200" s="84"/>
      <c r="K200" s="47">
        <f t="shared" si="12"/>
        <v>0</v>
      </c>
      <c r="L200" s="8">
        <v>1</v>
      </c>
      <c r="M200" s="109">
        <f t="shared" si="13"/>
        <v>0</v>
      </c>
      <c r="N200" s="8">
        <v>1</v>
      </c>
      <c r="O200" s="123">
        <f t="shared" si="14"/>
        <v>0</v>
      </c>
      <c r="P200" s="8"/>
    </row>
    <row r="201" spans="1:16" ht="25.5" x14ac:dyDescent="0.25">
      <c r="A201" s="8">
        <v>196</v>
      </c>
      <c r="B201" s="84" t="s">
        <v>274</v>
      </c>
      <c r="C201" s="91" t="s">
        <v>474</v>
      </c>
      <c r="D201" s="84"/>
      <c r="E201" s="8" t="s">
        <v>362</v>
      </c>
      <c r="F201" s="84" t="s">
        <v>370</v>
      </c>
      <c r="G201" s="8" t="s">
        <v>1</v>
      </c>
      <c r="H201" s="130"/>
      <c r="I201" s="8"/>
      <c r="J201" s="84"/>
      <c r="K201" s="47">
        <f t="shared" si="12"/>
        <v>0</v>
      </c>
      <c r="L201" s="8">
        <v>1</v>
      </c>
      <c r="M201" s="109">
        <f t="shared" si="13"/>
        <v>0</v>
      </c>
      <c r="N201" s="8">
        <v>2</v>
      </c>
      <c r="O201" s="123">
        <f t="shared" si="14"/>
        <v>0</v>
      </c>
      <c r="P201" s="8"/>
    </row>
    <row r="202" spans="1:16" ht="25.5" x14ac:dyDescent="0.25">
      <c r="A202" s="8">
        <v>197</v>
      </c>
      <c r="B202" s="84" t="s">
        <v>274</v>
      </c>
      <c r="C202" s="91" t="s">
        <v>475</v>
      </c>
      <c r="D202" s="84"/>
      <c r="E202" s="8" t="s">
        <v>362</v>
      </c>
      <c r="F202" s="84" t="s">
        <v>370</v>
      </c>
      <c r="G202" s="8" t="s">
        <v>1</v>
      </c>
      <c r="H202" s="130"/>
      <c r="I202" s="8"/>
      <c r="J202" s="84"/>
      <c r="K202" s="47">
        <f t="shared" si="12"/>
        <v>0</v>
      </c>
      <c r="L202" s="8">
        <v>1</v>
      </c>
      <c r="M202" s="109">
        <f t="shared" si="13"/>
        <v>0</v>
      </c>
      <c r="N202" s="8">
        <v>1</v>
      </c>
      <c r="O202" s="123">
        <f t="shared" si="14"/>
        <v>0</v>
      </c>
      <c r="P202" s="8"/>
    </row>
    <row r="203" spans="1:16" ht="25.5" x14ac:dyDescent="0.25">
      <c r="A203" s="8">
        <v>198</v>
      </c>
      <c r="B203" s="84" t="s">
        <v>274</v>
      </c>
      <c r="C203" s="91" t="s">
        <v>476</v>
      </c>
      <c r="D203" s="84"/>
      <c r="E203" s="8" t="s">
        <v>362</v>
      </c>
      <c r="F203" s="84" t="s">
        <v>370</v>
      </c>
      <c r="G203" s="8" t="s">
        <v>1</v>
      </c>
      <c r="H203" s="130"/>
      <c r="I203" s="8"/>
      <c r="J203" s="84"/>
      <c r="K203" s="47">
        <f t="shared" si="12"/>
        <v>0</v>
      </c>
      <c r="L203" s="8">
        <v>2</v>
      </c>
      <c r="M203" s="109">
        <f t="shared" si="13"/>
        <v>0</v>
      </c>
      <c r="N203" s="8">
        <v>1</v>
      </c>
      <c r="O203" s="123">
        <f t="shared" si="14"/>
        <v>0</v>
      </c>
      <c r="P203" s="8"/>
    </row>
    <row r="204" spans="1:16" ht="25.5" x14ac:dyDescent="0.25">
      <c r="A204" s="8">
        <v>199</v>
      </c>
      <c r="B204" s="84" t="s">
        <v>274</v>
      </c>
      <c r="C204" s="91" t="s">
        <v>477</v>
      </c>
      <c r="D204" s="84"/>
      <c r="E204" s="8" t="s">
        <v>362</v>
      </c>
      <c r="F204" s="84" t="s">
        <v>370</v>
      </c>
      <c r="G204" s="8" t="s">
        <v>1</v>
      </c>
      <c r="H204" s="130"/>
      <c r="I204" s="8"/>
      <c r="J204" s="84"/>
      <c r="K204" s="47">
        <f t="shared" si="12"/>
        <v>0</v>
      </c>
      <c r="L204" s="8">
        <v>1</v>
      </c>
      <c r="M204" s="109">
        <f t="shared" si="13"/>
        <v>0</v>
      </c>
      <c r="N204" s="8">
        <v>1</v>
      </c>
      <c r="O204" s="123">
        <f t="shared" si="14"/>
        <v>0</v>
      </c>
      <c r="P204" s="8"/>
    </row>
    <row r="205" spans="1:16" ht="25.5" x14ac:dyDescent="0.25">
      <c r="A205" s="8">
        <v>200</v>
      </c>
      <c r="B205" s="84" t="s">
        <v>274</v>
      </c>
      <c r="C205" s="91" t="s">
        <v>478</v>
      </c>
      <c r="D205" s="84"/>
      <c r="E205" s="8" t="s">
        <v>362</v>
      </c>
      <c r="F205" s="84" t="s">
        <v>370</v>
      </c>
      <c r="G205" s="8" t="s">
        <v>1</v>
      </c>
      <c r="H205" s="130"/>
      <c r="I205" s="8"/>
      <c r="J205" s="84"/>
      <c r="K205" s="47">
        <f t="shared" si="12"/>
        <v>0</v>
      </c>
      <c r="L205" s="8">
        <v>2</v>
      </c>
      <c r="M205" s="109">
        <f t="shared" si="13"/>
        <v>0</v>
      </c>
      <c r="N205" s="8"/>
      <c r="O205" s="123">
        <f t="shared" si="14"/>
        <v>0</v>
      </c>
      <c r="P205" s="8"/>
    </row>
    <row r="206" spans="1:16" ht="25.5" x14ac:dyDescent="0.25">
      <c r="A206" s="8">
        <v>201</v>
      </c>
      <c r="B206" s="84" t="s">
        <v>274</v>
      </c>
      <c r="C206" s="91" t="s">
        <v>479</v>
      </c>
      <c r="D206" s="84"/>
      <c r="E206" s="8" t="s">
        <v>362</v>
      </c>
      <c r="F206" s="84" t="s">
        <v>370</v>
      </c>
      <c r="G206" s="8" t="s">
        <v>1</v>
      </c>
      <c r="H206" s="130"/>
      <c r="I206" s="8"/>
      <c r="J206" s="84"/>
      <c r="K206" s="47">
        <f t="shared" si="12"/>
        <v>0</v>
      </c>
      <c r="L206" s="8">
        <v>1</v>
      </c>
      <c r="M206" s="109">
        <f t="shared" si="13"/>
        <v>0</v>
      </c>
      <c r="N206" s="8"/>
      <c r="O206" s="123">
        <f t="shared" si="14"/>
        <v>0</v>
      </c>
      <c r="P206" s="8"/>
    </row>
    <row r="207" spans="1:16" ht="25.5" x14ac:dyDescent="0.25">
      <c r="A207" s="8">
        <v>202</v>
      </c>
      <c r="B207" s="84" t="s">
        <v>274</v>
      </c>
      <c r="C207" s="91" t="s">
        <v>480</v>
      </c>
      <c r="D207" s="84"/>
      <c r="E207" s="8" t="s">
        <v>362</v>
      </c>
      <c r="F207" s="84" t="s">
        <v>370</v>
      </c>
      <c r="G207" s="8" t="s">
        <v>1</v>
      </c>
      <c r="H207" s="130"/>
      <c r="I207" s="8"/>
      <c r="J207" s="84"/>
      <c r="K207" s="47">
        <f t="shared" si="12"/>
        <v>0</v>
      </c>
      <c r="L207" s="8">
        <v>1</v>
      </c>
      <c r="M207" s="109">
        <f t="shared" si="13"/>
        <v>0</v>
      </c>
      <c r="N207" s="8"/>
      <c r="O207" s="123">
        <f t="shared" si="14"/>
        <v>0</v>
      </c>
      <c r="P207" s="8"/>
    </row>
    <row r="208" spans="1:16" ht="25.5" x14ac:dyDescent="0.25">
      <c r="A208" s="8">
        <v>203</v>
      </c>
      <c r="B208" s="84" t="s">
        <v>274</v>
      </c>
      <c r="C208" s="91" t="s">
        <v>481</v>
      </c>
      <c r="D208" s="84"/>
      <c r="E208" s="8" t="s">
        <v>362</v>
      </c>
      <c r="F208" s="84" t="s">
        <v>370</v>
      </c>
      <c r="G208" s="8" t="s">
        <v>1</v>
      </c>
      <c r="H208" s="130"/>
      <c r="I208" s="8"/>
      <c r="J208" s="84"/>
      <c r="K208" s="47">
        <f t="shared" si="12"/>
        <v>0</v>
      </c>
      <c r="L208" s="8">
        <v>1</v>
      </c>
      <c r="M208" s="109">
        <f t="shared" si="13"/>
        <v>0</v>
      </c>
      <c r="N208" s="8"/>
      <c r="O208" s="123">
        <f t="shared" si="14"/>
        <v>0</v>
      </c>
      <c r="P208" s="8"/>
    </row>
    <row r="209" spans="1:16" ht="25.5" x14ac:dyDescent="0.25">
      <c r="A209" s="8">
        <v>204</v>
      </c>
      <c r="B209" s="84" t="s">
        <v>274</v>
      </c>
      <c r="C209" s="91" t="s">
        <v>482</v>
      </c>
      <c r="D209" s="84"/>
      <c r="E209" s="8" t="s">
        <v>362</v>
      </c>
      <c r="F209" s="84" t="s">
        <v>370</v>
      </c>
      <c r="G209" s="8" t="s">
        <v>1</v>
      </c>
      <c r="H209" s="130"/>
      <c r="I209" s="8"/>
      <c r="J209" s="84"/>
      <c r="K209" s="47">
        <f t="shared" si="12"/>
        <v>0</v>
      </c>
      <c r="L209" s="8">
        <v>1</v>
      </c>
      <c r="M209" s="109">
        <f t="shared" si="13"/>
        <v>0</v>
      </c>
      <c r="N209" s="8">
        <v>1</v>
      </c>
      <c r="O209" s="123">
        <f t="shared" si="14"/>
        <v>0</v>
      </c>
      <c r="P209" s="8"/>
    </row>
    <row r="210" spans="1:16" ht="25.5" x14ac:dyDescent="0.25">
      <c r="A210" s="8">
        <v>205</v>
      </c>
      <c r="B210" s="84" t="s">
        <v>274</v>
      </c>
      <c r="C210" s="91" t="s">
        <v>483</v>
      </c>
      <c r="D210" s="84"/>
      <c r="E210" s="8" t="s">
        <v>362</v>
      </c>
      <c r="F210" s="84" t="s">
        <v>370</v>
      </c>
      <c r="G210" s="8" t="s">
        <v>1</v>
      </c>
      <c r="H210" s="130"/>
      <c r="I210" s="8"/>
      <c r="J210" s="84"/>
      <c r="K210" s="47">
        <f t="shared" si="12"/>
        <v>0</v>
      </c>
      <c r="L210" s="8">
        <v>1</v>
      </c>
      <c r="M210" s="109">
        <f t="shared" si="13"/>
        <v>0</v>
      </c>
      <c r="N210" s="8"/>
      <c r="O210" s="123">
        <f t="shared" si="14"/>
        <v>0</v>
      </c>
      <c r="P210" s="8"/>
    </row>
    <row r="211" spans="1:16" x14ac:dyDescent="0.25">
      <c r="A211" s="8">
        <v>206</v>
      </c>
      <c r="B211" s="84" t="s">
        <v>274</v>
      </c>
      <c r="C211" s="91" t="s">
        <v>484</v>
      </c>
      <c r="D211" s="84"/>
      <c r="E211" s="8" t="s">
        <v>362</v>
      </c>
      <c r="F211" s="84" t="s">
        <v>370</v>
      </c>
      <c r="G211" s="8" t="s">
        <v>1</v>
      </c>
      <c r="H211" s="130"/>
      <c r="I211" s="8"/>
      <c r="J211" s="84"/>
      <c r="K211" s="47">
        <f t="shared" si="12"/>
        <v>0</v>
      </c>
      <c r="L211" s="8">
        <v>1</v>
      </c>
      <c r="M211" s="109">
        <f t="shared" si="13"/>
        <v>0</v>
      </c>
      <c r="N211" s="8">
        <v>1</v>
      </c>
      <c r="O211" s="123">
        <f t="shared" si="14"/>
        <v>0</v>
      </c>
      <c r="P211" s="8"/>
    </row>
    <row r="212" spans="1:16" x14ac:dyDescent="0.25">
      <c r="A212" s="8">
        <v>207</v>
      </c>
      <c r="B212" s="84" t="s">
        <v>274</v>
      </c>
      <c r="C212" s="91" t="s">
        <v>485</v>
      </c>
      <c r="D212" s="84"/>
      <c r="E212" s="8" t="s">
        <v>362</v>
      </c>
      <c r="F212" s="84" t="s">
        <v>370</v>
      </c>
      <c r="G212" s="8" t="s">
        <v>1</v>
      </c>
      <c r="H212" s="130"/>
      <c r="I212" s="8"/>
      <c r="J212" s="84"/>
      <c r="K212" s="47">
        <f t="shared" si="12"/>
        <v>0</v>
      </c>
      <c r="L212" s="8">
        <v>1</v>
      </c>
      <c r="M212" s="109">
        <f t="shared" si="13"/>
        <v>0</v>
      </c>
      <c r="N212" s="8">
        <v>1</v>
      </c>
      <c r="O212" s="123">
        <f t="shared" si="14"/>
        <v>0</v>
      </c>
      <c r="P212" s="8"/>
    </row>
    <row r="213" spans="1:16" x14ac:dyDescent="0.25">
      <c r="A213" s="8">
        <v>208</v>
      </c>
      <c r="B213" s="84" t="s">
        <v>274</v>
      </c>
      <c r="C213" s="91" t="s">
        <v>486</v>
      </c>
      <c r="D213" s="84"/>
      <c r="E213" s="8" t="s">
        <v>362</v>
      </c>
      <c r="F213" s="84" t="s">
        <v>370</v>
      </c>
      <c r="G213" s="8" t="s">
        <v>1</v>
      </c>
      <c r="H213" s="130"/>
      <c r="I213" s="8"/>
      <c r="J213" s="84"/>
      <c r="K213" s="47">
        <f t="shared" si="12"/>
        <v>0</v>
      </c>
      <c r="L213" s="8">
        <v>1</v>
      </c>
      <c r="M213" s="109">
        <f t="shared" si="13"/>
        <v>0</v>
      </c>
      <c r="N213" s="8">
        <v>1</v>
      </c>
      <c r="O213" s="123">
        <f t="shared" si="14"/>
        <v>0</v>
      </c>
      <c r="P213" s="8"/>
    </row>
    <row r="214" spans="1:16" x14ac:dyDescent="0.25">
      <c r="A214" s="8">
        <v>209</v>
      </c>
      <c r="B214" s="84" t="s">
        <v>274</v>
      </c>
      <c r="C214" s="91" t="s">
        <v>487</v>
      </c>
      <c r="D214" s="84"/>
      <c r="E214" s="8" t="s">
        <v>362</v>
      </c>
      <c r="F214" s="84" t="s">
        <v>370</v>
      </c>
      <c r="G214" s="8" t="s">
        <v>1</v>
      </c>
      <c r="H214" s="130"/>
      <c r="I214" s="8"/>
      <c r="J214" s="84"/>
      <c r="K214" s="47">
        <f t="shared" si="12"/>
        <v>0</v>
      </c>
      <c r="L214" s="8">
        <v>1</v>
      </c>
      <c r="M214" s="109">
        <f t="shared" si="13"/>
        <v>0</v>
      </c>
      <c r="N214" s="8">
        <v>1</v>
      </c>
      <c r="O214" s="123">
        <f t="shared" si="14"/>
        <v>0</v>
      </c>
      <c r="P214" s="8"/>
    </row>
    <row r="215" spans="1:16" x14ac:dyDescent="0.25">
      <c r="A215" s="8">
        <v>210</v>
      </c>
      <c r="B215" s="84" t="s">
        <v>274</v>
      </c>
      <c r="C215" s="91" t="s">
        <v>488</v>
      </c>
      <c r="D215" s="84"/>
      <c r="E215" s="8" t="s">
        <v>362</v>
      </c>
      <c r="F215" s="84" t="s">
        <v>370</v>
      </c>
      <c r="G215" s="8" t="s">
        <v>1</v>
      </c>
      <c r="H215" s="130"/>
      <c r="I215" s="8"/>
      <c r="J215" s="84"/>
      <c r="K215" s="47">
        <f t="shared" si="12"/>
        <v>0</v>
      </c>
      <c r="L215" s="8">
        <v>2</v>
      </c>
      <c r="M215" s="109">
        <f t="shared" si="13"/>
        <v>0</v>
      </c>
      <c r="N215" s="8">
        <v>1</v>
      </c>
      <c r="O215" s="123">
        <f t="shared" si="14"/>
        <v>0</v>
      </c>
      <c r="P215" s="8"/>
    </row>
    <row r="216" spans="1:16" x14ac:dyDescent="0.25">
      <c r="A216" s="8">
        <v>211</v>
      </c>
      <c r="B216" s="84" t="s">
        <v>274</v>
      </c>
      <c r="C216" s="91" t="s">
        <v>489</v>
      </c>
      <c r="D216" s="84"/>
      <c r="E216" s="8" t="s">
        <v>362</v>
      </c>
      <c r="F216" s="84" t="s">
        <v>370</v>
      </c>
      <c r="G216" s="8" t="s">
        <v>1</v>
      </c>
      <c r="H216" s="130"/>
      <c r="I216" s="8"/>
      <c r="J216" s="84"/>
      <c r="K216" s="47">
        <f t="shared" si="12"/>
        <v>0</v>
      </c>
      <c r="L216" s="8">
        <v>1</v>
      </c>
      <c r="M216" s="109">
        <f t="shared" si="13"/>
        <v>0</v>
      </c>
      <c r="N216" s="8">
        <v>1</v>
      </c>
      <c r="O216" s="123">
        <f t="shared" si="14"/>
        <v>0</v>
      </c>
      <c r="P216" s="8"/>
    </row>
    <row r="217" spans="1:16" x14ac:dyDescent="0.25">
      <c r="A217" s="8">
        <v>212</v>
      </c>
      <c r="B217" s="84" t="s">
        <v>274</v>
      </c>
      <c r="C217" s="91" t="s">
        <v>490</v>
      </c>
      <c r="D217" s="84"/>
      <c r="E217" s="8" t="s">
        <v>362</v>
      </c>
      <c r="F217" s="84" t="s">
        <v>370</v>
      </c>
      <c r="G217" s="8" t="s">
        <v>1</v>
      </c>
      <c r="H217" s="130"/>
      <c r="I217" s="8"/>
      <c r="J217" s="84"/>
      <c r="K217" s="47">
        <f t="shared" si="12"/>
        <v>0</v>
      </c>
      <c r="L217" s="8">
        <v>1</v>
      </c>
      <c r="M217" s="109">
        <f t="shared" si="13"/>
        <v>0</v>
      </c>
      <c r="N217" s="8">
        <v>1</v>
      </c>
      <c r="O217" s="123">
        <f t="shared" si="14"/>
        <v>0</v>
      </c>
      <c r="P217" s="8"/>
    </row>
    <row r="218" spans="1:16" x14ac:dyDescent="0.25">
      <c r="A218" s="8">
        <v>213</v>
      </c>
      <c r="B218" s="84" t="s">
        <v>274</v>
      </c>
      <c r="C218" s="91" t="s">
        <v>491</v>
      </c>
      <c r="D218" s="84"/>
      <c r="E218" s="8" t="s">
        <v>362</v>
      </c>
      <c r="F218" s="84"/>
      <c r="G218" s="8" t="s">
        <v>1</v>
      </c>
      <c r="H218" s="130"/>
      <c r="I218" s="8"/>
      <c r="J218" s="84"/>
      <c r="K218" s="47">
        <f t="shared" si="12"/>
        <v>0</v>
      </c>
      <c r="L218" s="8">
        <v>1</v>
      </c>
      <c r="M218" s="109">
        <f t="shared" si="13"/>
        <v>0</v>
      </c>
      <c r="N218" s="8">
        <v>1</v>
      </c>
      <c r="O218" s="123">
        <f t="shared" si="14"/>
        <v>0</v>
      </c>
      <c r="P218" s="8"/>
    </row>
    <row r="219" spans="1:16" x14ac:dyDescent="0.25">
      <c r="A219" s="8">
        <v>214</v>
      </c>
      <c r="B219" s="84" t="s">
        <v>274</v>
      </c>
      <c r="C219" s="91" t="s">
        <v>492</v>
      </c>
      <c r="D219" s="84"/>
      <c r="E219" s="8" t="s">
        <v>362</v>
      </c>
      <c r="F219" s="84" t="s">
        <v>370</v>
      </c>
      <c r="G219" s="8" t="s">
        <v>1</v>
      </c>
      <c r="H219" s="130"/>
      <c r="I219" s="8"/>
      <c r="J219" s="84"/>
      <c r="K219" s="47">
        <f t="shared" si="12"/>
        <v>0</v>
      </c>
      <c r="L219" s="8">
        <v>5</v>
      </c>
      <c r="M219" s="109">
        <f t="shared" si="13"/>
        <v>0</v>
      </c>
      <c r="N219" s="8">
        <v>5</v>
      </c>
      <c r="O219" s="123">
        <f t="shared" si="14"/>
        <v>0</v>
      </c>
      <c r="P219" s="8"/>
    </row>
    <row r="220" spans="1:16" ht="25.5" x14ac:dyDescent="0.25">
      <c r="A220" s="8">
        <v>215</v>
      </c>
      <c r="B220" s="84" t="s">
        <v>274</v>
      </c>
      <c r="C220" s="91" t="s">
        <v>534</v>
      </c>
      <c r="D220" s="84"/>
      <c r="E220" s="8" t="s">
        <v>362</v>
      </c>
      <c r="F220" s="84" t="s">
        <v>555</v>
      </c>
      <c r="G220" s="8" t="s">
        <v>1</v>
      </c>
      <c r="H220" s="130"/>
      <c r="I220" s="8"/>
      <c r="J220" s="84"/>
      <c r="K220" s="47">
        <f t="shared" si="12"/>
        <v>0</v>
      </c>
      <c r="L220" s="8"/>
      <c r="M220" s="109">
        <f t="shared" si="13"/>
        <v>0</v>
      </c>
      <c r="N220" s="8">
        <v>1</v>
      </c>
      <c r="O220" s="123">
        <f t="shared" si="14"/>
        <v>0</v>
      </c>
      <c r="P220" s="8"/>
    </row>
    <row r="221" spans="1:16" x14ac:dyDescent="0.25">
      <c r="A221" s="8">
        <v>216</v>
      </c>
      <c r="B221" s="84" t="s">
        <v>274</v>
      </c>
      <c r="C221" s="91" t="s">
        <v>493</v>
      </c>
      <c r="D221" s="84"/>
      <c r="E221" s="8" t="s">
        <v>362</v>
      </c>
      <c r="F221" s="84" t="s">
        <v>556</v>
      </c>
      <c r="G221" s="8" t="s">
        <v>1</v>
      </c>
      <c r="H221" s="130"/>
      <c r="I221" s="8"/>
      <c r="J221" s="84"/>
      <c r="K221" s="47">
        <f t="shared" si="12"/>
        <v>0</v>
      </c>
      <c r="L221" s="8">
        <v>1</v>
      </c>
      <c r="M221" s="109">
        <f t="shared" si="13"/>
        <v>0</v>
      </c>
      <c r="N221" s="8">
        <v>1</v>
      </c>
      <c r="O221" s="123">
        <f t="shared" si="14"/>
        <v>0</v>
      </c>
      <c r="P221" s="8"/>
    </row>
    <row r="222" spans="1:16" x14ac:dyDescent="0.25">
      <c r="A222" s="8">
        <v>217</v>
      </c>
      <c r="B222" s="84" t="s">
        <v>274</v>
      </c>
      <c r="C222" s="91" t="s">
        <v>535</v>
      </c>
      <c r="D222" s="84"/>
      <c r="E222" s="8" t="s">
        <v>362</v>
      </c>
      <c r="F222" s="84" t="s">
        <v>561</v>
      </c>
      <c r="G222" s="8" t="s">
        <v>1</v>
      </c>
      <c r="H222" s="130"/>
      <c r="I222" s="8"/>
      <c r="J222" s="84"/>
      <c r="K222" s="47">
        <f t="shared" si="12"/>
        <v>0</v>
      </c>
      <c r="L222" s="8"/>
      <c r="M222" s="109">
        <f t="shared" si="13"/>
        <v>0</v>
      </c>
      <c r="N222" s="8">
        <v>1</v>
      </c>
      <c r="O222" s="123">
        <f t="shared" si="14"/>
        <v>0</v>
      </c>
      <c r="P222" s="8"/>
    </row>
    <row r="223" spans="1:16" x14ac:dyDescent="0.25">
      <c r="A223" s="8">
        <v>218</v>
      </c>
      <c r="B223" s="84" t="s">
        <v>274</v>
      </c>
      <c r="C223" s="91" t="s">
        <v>536</v>
      </c>
      <c r="D223" s="84"/>
      <c r="E223" s="8" t="s">
        <v>362</v>
      </c>
      <c r="F223" s="84" t="s">
        <v>559</v>
      </c>
      <c r="G223" s="8" t="s">
        <v>1</v>
      </c>
      <c r="H223" s="130"/>
      <c r="I223" s="8"/>
      <c r="J223" s="84"/>
      <c r="K223" s="47">
        <f t="shared" si="12"/>
        <v>0</v>
      </c>
      <c r="L223" s="8"/>
      <c r="M223" s="109">
        <f t="shared" si="13"/>
        <v>0</v>
      </c>
      <c r="N223" s="8">
        <v>1</v>
      </c>
      <c r="O223" s="123">
        <f t="shared" si="14"/>
        <v>0</v>
      </c>
      <c r="P223" s="8"/>
    </row>
    <row r="224" spans="1:16" x14ac:dyDescent="0.25">
      <c r="A224" s="8">
        <v>219</v>
      </c>
      <c r="B224" s="84" t="s">
        <v>274</v>
      </c>
      <c r="C224" s="91" t="s">
        <v>494</v>
      </c>
      <c r="D224" s="84"/>
      <c r="E224" s="8" t="s">
        <v>362</v>
      </c>
      <c r="F224" s="84"/>
      <c r="G224" s="8" t="s">
        <v>1</v>
      </c>
      <c r="H224" s="130"/>
      <c r="I224" s="8"/>
      <c r="J224" s="84"/>
      <c r="K224" s="47">
        <f t="shared" si="12"/>
        <v>0</v>
      </c>
      <c r="L224" s="8">
        <v>1</v>
      </c>
      <c r="M224" s="109">
        <f t="shared" si="13"/>
        <v>0</v>
      </c>
      <c r="N224" s="8">
        <v>1</v>
      </c>
      <c r="O224" s="123">
        <f t="shared" si="14"/>
        <v>0</v>
      </c>
      <c r="P224" s="8"/>
    </row>
    <row r="225" spans="1:16" x14ac:dyDescent="0.25">
      <c r="A225" s="8">
        <v>220</v>
      </c>
      <c r="B225" s="84" t="s">
        <v>274</v>
      </c>
      <c r="C225" s="91" t="s">
        <v>495</v>
      </c>
      <c r="D225" s="84"/>
      <c r="E225" s="8" t="s">
        <v>362</v>
      </c>
      <c r="F225" s="84" t="s">
        <v>562</v>
      </c>
      <c r="G225" s="8" t="s">
        <v>1</v>
      </c>
      <c r="H225" s="130"/>
      <c r="I225" s="8"/>
      <c r="J225" s="84"/>
      <c r="K225" s="47">
        <f t="shared" si="12"/>
        <v>0</v>
      </c>
      <c r="L225" s="8">
        <v>1</v>
      </c>
      <c r="M225" s="109">
        <f t="shared" si="13"/>
        <v>0</v>
      </c>
      <c r="N225" s="8">
        <v>1</v>
      </c>
      <c r="O225" s="123">
        <f t="shared" si="14"/>
        <v>0</v>
      </c>
      <c r="P225" s="8"/>
    </row>
    <row r="226" spans="1:16" ht="25.5" x14ac:dyDescent="0.25">
      <c r="A226" s="8">
        <v>221</v>
      </c>
      <c r="B226" s="84" t="s">
        <v>274</v>
      </c>
      <c r="C226" s="91" t="s">
        <v>496</v>
      </c>
      <c r="D226" s="84"/>
      <c r="E226" s="8" t="s">
        <v>362</v>
      </c>
      <c r="F226" s="84" t="s">
        <v>562</v>
      </c>
      <c r="G226" s="8" t="s">
        <v>1</v>
      </c>
      <c r="H226" s="130"/>
      <c r="I226" s="8"/>
      <c r="J226" s="84"/>
      <c r="K226" s="47">
        <f t="shared" si="12"/>
        <v>0</v>
      </c>
      <c r="L226" s="8">
        <v>1</v>
      </c>
      <c r="M226" s="109">
        <f t="shared" si="13"/>
        <v>0</v>
      </c>
      <c r="N226" s="8">
        <v>1</v>
      </c>
      <c r="O226" s="123">
        <f t="shared" si="14"/>
        <v>0</v>
      </c>
      <c r="P226" s="8"/>
    </row>
    <row r="227" spans="1:16" x14ac:dyDescent="0.25">
      <c r="A227" s="8">
        <v>222</v>
      </c>
      <c r="B227" s="84" t="s">
        <v>274</v>
      </c>
      <c r="C227" s="91" t="s">
        <v>537</v>
      </c>
      <c r="D227" s="84"/>
      <c r="E227" s="8" t="s">
        <v>362</v>
      </c>
      <c r="F227" s="84" t="s">
        <v>248</v>
      </c>
      <c r="G227" s="8" t="s">
        <v>1</v>
      </c>
      <c r="H227" s="130"/>
      <c r="I227" s="8"/>
      <c r="J227" s="84"/>
      <c r="K227" s="47">
        <f t="shared" si="12"/>
        <v>0</v>
      </c>
      <c r="L227" s="8">
        <v>2</v>
      </c>
      <c r="M227" s="109">
        <f t="shared" si="13"/>
        <v>0</v>
      </c>
      <c r="N227" s="8"/>
      <c r="O227" s="123">
        <f t="shared" si="14"/>
        <v>0</v>
      </c>
      <c r="P227" s="8"/>
    </row>
    <row r="228" spans="1:16" x14ac:dyDescent="0.25">
      <c r="A228" s="8">
        <v>223</v>
      </c>
      <c r="B228" s="84" t="s">
        <v>274</v>
      </c>
      <c r="C228" s="91" t="s">
        <v>538</v>
      </c>
      <c r="D228" s="84"/>
      <c r="E228" s="8" t="s">
        <v>362</v>
      </c>
      <c r="F228" s="84" t="s">
        <v>248</v>
      </c>
      <c r="G228" s="8" t="s">
        <v>1</v>
      </c>
      <c r="H228" s="130"/>
      <c r="I228" s="8"/>
      <c r="J228" s="84"/>
      <c r="K228" s="47">
        <f t="shared" si="12"/>
        <v>0</v>
      </c>
      <c r="L228" s="8">
        <v>2</v>
      </c>
      <c r="M228" s="109">
        <f t="shared" si="13"/>
        <v>0</v>
      </c>
      <c r="N228" s="8"/>
      <c r="O228" s="123">
        <f t="shared" si="14"/>
        <v>0</v>
      </c>
      <c r="P228" s="8"/>
    </row>
    <row r="229" spans="1:16" x14ac:dyDescent="0.25">
      <c r="A229" s="8">
        <v>224</v>
      </c>
      <c r="B229" s="84" t="s">
        <v>274</v>
      </c>
      <c r="C229" s="91" t="s">
        <v>539</v>
      </c>
      <c r="D229" s="84"/>
      <c r="E229" s="8" t="s">
        <v>362</v>
      </c>
      <c r="F229" s="84" t="s">
        <v>554</v>
      </c>
      <c r="G229" s="8" t="s">
        <v>1</v>
      </c>
      <c r="H229" s="130"/>
      <c r="I229" s="8"/>
      <c r="J229" s="84"/>
      <c r="K229" s="47">
        <f t="shared" si="12"/>
        <v>0</v>
      </c>
      <c r="L229" s="8">
        <v>1</v>
      </c>
      <c r="M229" s="109">
        <f t="shared" si="13"/>
        <v>0</v>
      </c>
      <c r="N229" s="8">
        <v>1</v>
      </c>
      <c r="O229" s="123">
        <f t="shared" si="14"/>
        <v>0</v>
      </c>
      <c r="P229" s="8"/>
    </row>
    <row r="230" spans="1:16" x14ac:dyDescent="0.25">
      <c r="A230" s="8">
        <v>225</v>
      </c>
      <c r="B230" s="84" t="s">
        <v>274</v>
      </c>
      <c r="C230" s="91" t="s">
        <v>497</v>
      </c>
      <c r="D230" s="84"/>
      <c r="E230" s="8" t="s">
        <v>362</v>
      </c>
      <c r="F230" s="84" t="s">
        <v>370</v>
      </c>
      <c r="G230" s="8" t="s">
        <v>1</v>
      </c>
      <c r="H230" s="130"/>
      <c r="I230" s="8"/>
      <c r="J230" s="84"/>
      <c r="K230" s="47">
        <f t="shared" si="12"/>
        <v>0</v>
      </c>
      <c r="L230" s="8">
        <v>1</v>
      </c>
      <c r="M230" s="109">
        <f t="shared" si="13"/>
        <v>0</v>
      </c>
      <c r="N230" s="8">
        <v>1</v>
      </c>
      <c r="O230" s="123">
        <f t="shared" si="14"/>
        <v>0</v>
      </c>
      <c r="P230" s="8"/>
    </row>
    <row r="231" spans="1:16" x14ac:dyDescent="0.25">
      <c r="A231" s="8">
        <v>226</v>
      </c>
      <c r="B231" s="84" t="s">
        <v>274</v>
      </c>
      <c r="C231" s="91" t="s">
        <v>498</v>
      </c>
      <c r="D231" s="84"/>
      <c r="E231" s="8" t="s">
        <v>362</v>
      </c>
      <c r="F231" s="84" t="s">
        <v>560</v>
      </c>
      <c r="G231" s="8" t="s">
        <v>1</v>
      </c>
      <c r="H231" s="130"/>
      <c r="I231" s="8"/>
      <c r="J231" s="84"/>
      <c r="K231" s="47">
        <f t="shared" si="12"/>
        <v>0</v>
      </c>
      <c r="L231" s="8">
        <v>1</v>
      </c>
      <c r="M231" s="109">
        <f t="shared" si="13"/>
        <v>0</v>
      </c>
      <c r="N231" s="8">
        <v>1</v>
      </c>
      <c r="O231" s="123">
        <f t="shared" si="14"/>
        <v>0</v>
      </c>
      <c r="P231" s="8"/>
    </row>
    <row r="232" spans="1:16" x14ac:dyDescent="0.25">
      <c r="A232" s="8">
        <v>227</v>
      </c>
      <c r="B232" s="84" t="s">
        <v>274</v>
      </c>
      <c r="C232" s="91" t="s">
        <v>499</v>
      </c>
      <c r="D232" s="84"/>
      <c r="E232" s="8" t="s">
        <v>362</v>
      </c>
      <c r="F232" s="84"/>
      <c r="G232" s="8" t="s">
        <v>1</v>
      </c>
      <c r="H232" s="130"/>
      <c r="I232" s="8"/>
      <c r="J232" s="84"/>
      <c r="K232" s="47">
        <f t="shared" si="12"/>
        <v>0</v>
      </c>
      <c r="L232" s="8">
        <v>1</v>
      </c>
      <c r="M232" s="109">
        <f t="shared" si="13"/>
        <v>0</v>
      </c>
      <c r="N232" s="8">
        <v>2</v>
      </c>
      <c r="O232" s="123">
        <f t="shared" si="14"/>
        <v>0</v>
      </c>
      <c r="P232" s="8"/>
    </row>
    <row r="233" spans="1:16" x14ac:dyDescent="0.25">
      <c r="A233" s="8">
        <v>228</v>
      </c>
      <c r="B233" s="84" t="s">
        <v>274</v>
      </c>
      <c r="C233" s="91" t="s">
        <v>500</v>
      </c>
      <c r="D233" s="84"/>
      <c r="E233" s="8" t="s">
        <v>362</v>
      </c>
      <c r="F233" s="84" t="s">
        <v>370</v>
      </c>
      <c r="G233" s="8" t="s">
        <v>1</v>
      </c>
      <c r="H233" s="130"/>
      <c r="I233" s="8"/>
      <c r="J233" s="84"/>
      <c r="K233" s="47">
        <f t="shared" si="12"/>
        <v>0</v>
      </c>
      <c r="L233" s="8">
        <v>1</v>
      </c>
      <c r="M233" s="109">
        <f t="shared" si="13"/>
        <v>0</v>
      </c>
      <c r="N233" s="8">
        <v>1</v>
      </c>
      <c r="O233" s="123">
        <f t="shared" si="14"/>
        <v>0</v>
      </c>
      <c r="P233" s="8"/>
    </row>
    <row r="234" spans="1:16" x14ac:dyDescent="0.25">
      <c r="A234" s="8">
        <v>229</v>
      </c>
      <c r="B234" s="84" t="s">
        <v>274</v>
      </c>
      <c r="C234" s="91" t="s">
        <v>501</v>
      </c>
      <c r="D234" s="84"/>
      <c r="E234" s="8" t="s">
        <v>362</v>
      </c>
      <c r="F234" s="84" t="s">
        <v>370</v>
      </c>
      <c r="G234" s="8" t="s">
        <v>1</v>
      </c>
      <c r="H234" s="130"/>
      <c r="I234" s="8"/>
      <c r="J234" s="84"/>
      <c r="K234" s="47">
        <f t="shared" si="12"/>
        <v>0</v>
      </c>
      <c r="L234" s="8">
        <v>1</v>
      </c>
      <c r="M234" s="109">
        <f t="shared" si="13"/>
        <v>0</v>
      </c>
      <c r="N234" s="8">
        <v>1</v>
      </c>
      <c r="O234" s="123">
        <f t="shared" si="14"/>
        <v>0</v>
      </c>
      <c r="P234" s="8"/>
    </row>
    <row r="235" spans="1:16" x14ac:dyDescent="0.25">
      <c r="A235" s="8">
        <v>230</v>
      </c>
      <c r="B235" s="84" t="s">
        <v>274</v>
      </c>
      <c r="C235" s="91" t="s">
        <v>502</v>
      </c>
      <c r="D235" s="84"/>
      <c r="E235" s="8" t="s">
        <v>362</v>
      </c>
      <c r="F235" s="84" t="s">
        <v>370</v>
      </c>
      <c r="G235" s="8" t="s">
        <v>1</v>
      </c>
      <c r="H235" s="130"/>
      <c r="I235" s="8"/>
      <c r="J235" s="84"/>
      <c r="K235" s="47">
        <f t="shared" si="12"/>
        <v>0</v>
      </c>
      <c r="L235" s="8">
        <v>5</v>
      </c>
      <c r="M235" s="109">
        <f t="shared" si="13"/>
        <v>0</v>
      </c>
      <c r="N235" s="8">
        <v>5</v>
      </c>
      <c r="O235" s="123">
        <f t="shared" si="14"/>
        <v>0</v>
      </c>
      <c r="P235" s="8"/>
    </row>
    <row r="236" spans="1:16" x14ac:dyDescent="0.25">
      <c r="A236" s="8">
        <v>231</v>
      </c>
      <c r="B236" s="84" t="s">
        <v>274</v>
      </c>
      <c r="C236" s="91" t="s">
        <v>503</v>
      </c>
      <c r="D236" s="84"/>
      <c r="E236" s="8" t="s">
        <v>362</v>
      </c>
      <c r="F236" s="84" t="s">
        <v>370</v>
      </c>
      <c r="G236" s="8" t="s">
        <v>1</v>
      </c>
      <c r="H236" s="130"/>
      <c r="I236" s="8"/>
      <c r="J236" s="84"/>
      <c r="K236" s="47">
        <f t="shared" si="12"/>
        <v>0</v>
      </c>
      <c r="L236" s="8">
        <v>1</v>
      </c>
      <c r="M236" s="109">
        <f t="shared" si="13"/>
        <v>0</v>
      </c>
      <c r="N236" s="8">
        <v>1</v>
      </c>
      <c r="O236" s="123">
        <f t="shared" si="14"/>
        <v>0</v>
      </c>
      <c r="P236" s="8"/>
    </row>
    <row r="237" spans="1:16" ht="25.5" x14ac:dyDescent="0.25">
      <c r="A237" s="8">
        <v>232</v>
      </c>
      <c r="B237" s="84" t="s">
        <v>274</v>
      </c>
      <c r="C237" s="91" t="s">
        <v>540</v>
      </c>
      <c r="D237" s="84"/>
      <c r="E237" s="8" t="s">
        <v>362</v>
      </c>
      <c r="F237" s="84" t="s">
        <v>558</v>
      </c>
      <c r="G237" s="8" t="s">
        <v>10</v>
      </c>
      <c r="H237" s="130"/>
      <c r="I237" s="8"/>
      <c r="J237" s="84"/>
      <c r="K237" s="47">
        <f t="shared" si="12"/>
        <v>0</v>
      </c>
      <c r="L237" s="8">
        <v>3</v>
      </c>
      <c r="M237" s="109">
        <f t="shared" si="13"/>
        <v>0</v>
      </c>
      <c r="N237" s="8">
        <v>3</v>
      </c>
      <c r="O237" s="123">
        <f t="shared" si="14"/>
        <v>0</v>
      </c>
      <c r="P237" s="8"/>
    </row>
    <row r="238" spans="1:16" x14ac:dyDescent="0.25">
      <c r="A238" s="8">
        <v>233</v>
      </c>
      <c r="B238" s="84" t="s">
        <v>274</v>
      </c>
      <c r="C238" s="91" t="s">
        <v>504</v>
      </c>
      <c r="D238" s="84"/>
      <c r="E238" s="8" t="s">
        <v>528</v>
      </c>
      <c r="F238" s="84"/>
      <c r="G238" s="8" t="s">
        <v>1</v>
      </c>
      <c r="H238" s="130"/>
      <c r="I238" s="8"/>
      <c r="J238" s="84"/>
      <c r="K238" s="47">
        <f t="shared" si="12"/>
        <v>0</v>
      </c>
      <c r="L238" s="8">
        <v>1</v>
      </c>
      <c r="M238" s="109">
        <f t="shared" si="13"/>
        <v>0</v>
      </c>
      <c r="N238" s="8"/>
      <c r="O238" s="123">
        <f t="shared" si="14"/>
        <v>0</v>
      </c>
      <c r="P238" s="8"/>
    </row>
    <row r="239" spans="1:16" ht="25.5" x14ac:dyDescent="0.25">
      <c r="A239" s="8">
        <v>234</v>
      </c>
      <c r="B239" s="84" t="s">
        <v>274</v>
      </c>
      <c r="C239" s="91" t="s">
        <v>541</v>
      </c>
      <c r="D239" s="84"/>
      <c r="E239" s="8" t="s">
        <v>529</v>
      </c>
      <c r="F239" s="84" t="s">
        <v>563</v>
      </c>
      <c r="G239" s="8" t="s">
        <v>10</v>
      </c>
      <c r="H239" s="130"/>
      <c r="I239" s="8"/>
      <c r="J239" s="84"/>
      <c r="K239" s="47">
        <f t="shared" si="12"/>
        <v>0</v>
      </c>
      <c r="L239" s="8">
        <v>2</v>
      </c>
      <c r="M239" s="109">
        <f t="shared" si="13"/>
        <v>0</v>
      </c>
      <c r="N239" s="8">
        <v>3</v>
      </c>
      <c r="O239" s="123">
        <f t="shared" si="14"/>
        <v>0</v>
      </c>
      <c r="P239" s="8"/>
    </row>
    <row r="240" spans="1:16" ht="76.5" x14ac:dyDescent="0.25">
      <c r="A240" s="8">
        <v>235</v>
      </c>
      <c r="B240" s="84">
        <v>2060157977</v>
      </c>
      <c r="C240" s="91" t="s">
        <v>542</v>
      </c>
      <c r="D240" s="84"/>
      <c r="E240" s="10" t="s">
        <v>530</v>
      </c>
      <c r="F240" s="84" t="s">
        <v>557</v>
      </c>
      <c r="G240" s="8" t="s">
        <v>10</v>
      </c>
      <c r="H240" s="134">
        <v>5044.3485490196081</v>
      </c>
      <c r="I240" s="54">
        <f>H240*26000</f>
        <v>131153062.2745098</v>
      </c>
      <c r="J240" s="84"/>
      <c r="K240" s="47">
        <f t="shared" si="12"/>
        <v>0</v>
      </c>
      <c r="L240" s="8">
        <v>1</v>
      </c>
      <c r="M240" s="109">
        <f t="shared" si="13"/>
        <v>131153062.2745098</v>
      </c>
      <c r="N240" s="8"/>
      <c r="O240" s="123">
        <f t="shared" si="14"/>
        <v>0</v>
      </c>
      <c r="P240" s="8"/>
    </row>
    <row r="241" spans="1:16" ht="76.5" x14ac:dyDescent="0.25">
      <c r="A241" s="8">
        <v>236</v>
      </c>
      <c r="B241" s="84">
        <v>2060127399</v>
      </c>
      <c r="C241" s="91" t="s">
        <v>543</v>
      </c>
      <c r="D241" s="84"/>
      <c r="E241" s="10" t="s">
        <v>530</v>
      </c>
      <c r="F241" s="84" t="s">
        <v>557</v>
      </c>
      <c r="G241" s="8" t="s">
        <v>10</v>
      </c>
      <c r="H241" s="134">
        <v>5044.3485490196081</v>
      </c>
      <c r="I241" s="54">
        <f>H241*26000</f>
        <v>131153062.2745098</v>
      </c>
      <c r="J241" s="84"/>
      <c r="K241" s="47">
        <f t="shared" si="12"/>
        <v>0</v>
      </c>
      <c r="L241" s="8">
        <v>1</v>
      </c>
      <c r="M241" s="109">
        <f t="shared" si="13"/>
        <v>131153062.2745098</v>
      </c>
      <c r="N241" s="8">
        <v>2</v>
      </c>
      <c r="O241" s="123">
        <f t="shared" si="14"/>
        <v>262306124.5490196</v>
      </c>
      <c r="P241" s="8"/>
    </row>
    <row r="242" spans="1:16" ht="76.5" x14ac:dyDescent="0.25">
      <c r="A242" s="8">
        <v>237</v>
      </c>
      <c r="B242" s="84">
        <v>2060127400</v>
      </c>
      <c r="C242" s="91" t="s">
        <v>544</v>
      </c>
      <c r="D242" s="84"/>
      <c r="E242" s="10" t="s">
        <v>530</v>
      </c>
      <c r="F242" s="84" t="s">
        <v>557</v>
      </c>
      <c r="G242" s="8" t="s">
        <v>10</v>
      </c>
      <c r="H242" s="134">
        <v>3911.7647058823532</v>
      </c>
      <c r="I242" s="54">
        <f>H242*26000</f>
        <v>101705882.35294119</v>
      </c>
      <c r="J242" s="84"/>
      <c r="K242" s="47">
        <f t="shared" si="12"/>
        <v>0</v>
      </c>
      <c r="L242" s="8">
        <v>1</v>
      </c>
      <c r="M242" s="109">
        <f t="shared" si="13"/>
        <v>101705882.35294119</v>
      </c>
      <c r="N242" s="8"/>
      <c r="O242" s="123">
        <f t="shared" si="14"/>
        <v>0</v>
      </c>
      <c r="P242" s="8"/>
    </row>
    <row r="243" spans="1:16" ht="25.5" x14ac:dyDescent="0.25">
      <c r="A243" s="8">
        <v>238</v>
      </c>
      <c r="B243" s="84" t="s">
        <v>274</v>
      </c>
      <c r="C243" s="91" t="s">
        <v>505</v>
      </c>
      <c r="D243" s="84"/>
      <c r="E243" s="10" t="s">
        <v>531</v>
      </c>
      <c r="F243" s="84" t="s">
        <v>557</v>
      </c>
      <c r="G243" s="8" t="s">
        <v>1</v>
      </c>
      <c r="H243" s="130"/>
      <c r="I243" s="8"/>
      <c r="J243" s="84"/>
      <c r="K243" s="47">
        <f t="shared" si="12"/>
        <v>0</v>
      </c>
      <c r="L243" s="8">
        <v>1</v>
      </c>
      <c r="M243" s="109">
        <f t="shared" si="13"/>
        <v>0</v>
      </c>
      <c r="N243" s="8">
        <v>1</v>
      </c>
      <c r="O243" s="123">
        <f t="shared" si="14"/>
        <v>0</v>
      </c>
      <c r="P243" s="8"/>
    </row>
    <row r="244" spans="1:16" ht="25.5" x14ac:dyDescent="0.25">
      <c r="A244" s="8">
        <v>239</v>
      </c>
      <c r="B244" s="84" t="s">
        <v>274</v>
      </c>
      <c r="C244" s="91" t="s">
        <v>506</v>
      </c>
      <c r="D244" s="84"/>
      <c r="E244" s="10" t="s">
        <v>531</v>
      </c>
      <c r="F244" s="84" t="s">
        <v>557</v>
      </c>
      <c r="G244" s="8" t="s">
        <v>1</v>
      </c>
      <c r="H244" s="130"/>
      <c r="I244" s="8"/>
      <c r="J244" s="84"/>
      <c r="K244" s="47">
        <f t="shared" si="12"/>
        <v>0</v>
      </c>
      <c r="L244" s="8">
        <v>3</v>
      </c>
      <c r="M244" s="109">
        <f t="shared" si="13"/>
        <v>0</v>
      </c>
      <c r="N244" s="8">
        <v>2</v>
      </c>
      <c r="O244" s="123">
        <f t="shared" si="14"/>
        <v>0</v>
      </c>
      <c r="P244" s="8"/>
    </row>
    <row r="245" spans="1:16" ht="25.5" x14ac:dyDescent="0.25">
      <c r="A245" s="8">
        <v>240</v>
      </c>
      <c r="B245" s="84" t="s">
        <v>274</v>
      </c>
      <c r="C245" s="91" t="s">
        <v>507</v>
      </c>
      <c r="D245" s="84"/>
      <c r="E245" s="10" t="s">
        <v>531</v>
      </c>
      <c r="F245" s="84" t="s">
        <v>557</v>
      </c>
      <c r="G245" s="8" t="s">
        <v>1</v>
      </c>
      <c r="H245" s="130"/>
      <c r="I245" s="8"/>
      <c r="J245" s="84"/>
      <c r="K245" s="47">
        <f t="shared" si="12"/>
        <v>0</v>
      </c>
      <c r="L245" s="8">
        <v>3</v>
      </c>
      <c r="M245" s="109">
        <f t="shared" si="13"/>
        <v>0</v>
      </c>
      <c r="N245" s="8">
        <v>2</v>
      </c>
      <c r="O245" s="123">
        <f t="shared" si="14"/>
        <v>0</v>
      </c>
      <c r="P245" s="8"/>
    </row>
    <row r="246" spans="1:16" ht="25.5" x14ac:dyDescent="0.25">
      <c r="A246" s="8">
        <v>241</v>
      </c>
      <c r="B246" s="84" t="s">
        <v>274</v>
      </c>
      <c r="C246" s="91" t="s">
        <v>508</v>
      </c>
      <c r="D246" s="84"/>
      <c r="E246" s="10" t="s">
        <v>531</v>
      </c>
      <c r="F246" s="84" t="s">
        <v>557</v>
      </c>
      <c r="G246" s="8" t="s">
        <v>1</v>
      </c>
      <c r="H246" s="130"/>
      <c r="I246" s="8"/>
      <c r="J246" s="84"/>
      <c r="K246" s="47">
        <f t="shared" si="12"/>
        <v>0</v>
      </c>
      <c r="L246" s="8">
        <v>1</v>
      </c>
      <c r="M246" s="109">
        <f t="shared" si="13"/>
        <v>0</v>
      </c>
      <c r="N246" s="8">
        <v>1</v>
      </c>
      <c r="O246" s="123">
        <f t="shared" si="14"/>
        <v>0</v>
      </c>
      <c r="P246" s="8"/>
    </row>
    <row r="247" spans="1:16" ht="25.5" x14ac:dyDescent="0.25">
      <c r="A247" s="8">
        <v>242</v>
      </c>
      <c r="B247" s="84" t="s">
        <v>274</v>
      </c>
      <c r="C247" s="91" t="s">
        <v>509</v>
      </c>
      <c r="D247" s="84"/>
      <c r="E247" s="10" t="s">
        <v>531</v>
      </c>
      <c r="F247" s="84" t="s">
        <v>557</v>
      </c>
      <c r="G247" s="8" t="s">
        <v>1</v>
      </c>
      <c r="H247" s="130"/>
      <c r="I247" s="8"/>
      <c r="J247" s="84"/>
      <c r="K247" s="47">
        <f t="shared" si="12"/>
        <v>0</v>
      </c>
      <c r="L247" s="8">
        <v>1</v>
      </c>
      <c r="M247" s="109">
        <f t="shared" si="13"/>
        <v>0</v>
      </c>
      <c r="N247" s="8">
        <v>1</v>
      </c>
      <c r="O247" s="123">
        <f t="shared" si="14"/>
        <v>0</v>
      </c>
      <c r="P247" s="8"/>
    </row>
    <row r="248" spans="1:16" ht="25.5" x14ac:dyDescent="0.25">
      <c r="A248" s="8">
        <v>243</v>
      </c>
      <c r="B248" s="84" t="s">
        <v>274</v>
      </c>
      <c r="C248" s="91" t="s">
        <v>545</v>
      </c>
      <c r="D248" s="84"/>
      <c r="E248" s="10" t="s">
        <v>531</v>
      </c>
      <c r="F248" s="84" t="s">
        <v>557</v>
      </c>
      <c r="G248" s="8" t="s">
        <v>1</v>
      </c>
      <c r="H248" s="130"/>
      <c r="I248" s="8"/>
      <c r="J248" s="84"/>
      <c r="K248" s="47">
        <f t="shared" si="12"/>
        <v>0</v>
      </c>
      <c r="L248" s="8">
        <v>3</v>
      </c>
      <c r="M248" s="109">
        <f t="shared" si="13"/>
        <v>0</v>
      </c>
      <c r="N248" s="8">
        <v>2</v>
      </c>
      <c r="O248" s="123">
        <f t="shared" si="14"/>
        <v>0</v>
      </c>
      <c r="P248" s="8"/>
    </row>
    <row r="249" spans="1:16" ht="25.5" x14ac:dyDescent="0.25">
      <c r="A249" s="8">
        <v>244</v>
      </c>
      <c r="B249" s="84" t="s">
        <v>274</v>
      </c>
      <c r="C249" s="91" t="s">
        <v>546</v>
      </c>
      <c r="D249" s="84"/>
      <c r="E249" s="10" t="s">
        <v>531</v>
      </c>
      <c r="F249" s="84" t="s">
        <v>557</v>
      </c>
      <c r="G249" s="8" t="s">
        <v>1</v>
      </c>
      <c r="H249" s="130"/>
      <c r="I249" s="8"/>
      <c r="J249" s="84"/>
      <c r="K249" s="47">
        <f t="shared" si="12"/>
        <v>0</v>
      </c>
      <c r="L249" s="8">
        <v>3</v>
      </c>
      <c r="M249" s="109">
        <f t="shared" si="13"/>
        <v>0</v>
      </c>
      <c r="N249" s="8">
        <v>2</v>
      </c>
      <c r="O249" s="123">
        <f t="shared" si="14"/>
        <v>0</v>
      </c>
      <c r="P249" s="8"/>
    </row>
    <row r="250" spans="1:16" ht="25.5" x14ac:dyDescent="0.25">
      <c r="A250" s="8">
        <v>245</v>
      </c>
      <c r="B250" s="84" t="s">
        <v>274</v>
      </c>
      <c r="C250" s="91" t="s">
        <v>510</v>
      </c>
      <c r="D250" s="84"/>
      <c r="E250" s="10" t="s">
        <v>532</v>
      </c>
      <c r="F250" s="84" t="s">
        <v>557</v>
      </c>
      <c r="G250" s="8" t="s">
        <v>1</v>
      </c>
      <c r="H250" s="130"/>
      <c r="I250" s="8"/>
      <c r="J250" s="84"/>
      <c r="K250" s="47">
        <f t="shared" si="12"/>
        <v>0</v>
      </c>
      <c r="L250" s="8">
        <v>1</v>
      </c>
      <c r="M250" s="109">
        <f t="shared" si="13"/>
        <v>0</v>
      </c>
      <c r="N250" s="8">
        <v>1</v>
      </c>
      <c r="O250" s="123">
        <f t="shared" si="14"/>
        <v>0</v>
      </c>
      <c r="P250" s="8"/>
    </row>
    <row r="251" spans="1:16" ht="25.5" x14ac:dyDescent="0.25">
      <c r="A251" s="8">
        <v>246</v>
      </c>
      <c r="B251" s="84" t="s">
        <v>274</v>
      </c>
      <c r="C251" s="91" t="s">
        <v>511</v>
      </c>
      <c r="D251" s="84"/>
      <c r="E251" s="10" t="s">
        <v>532</v>
      </c>
      <c r="F251" s="84" t="s">
        <v>557</v>
      </c>
      <c r="G251" s="8" t="s">
        <v>1</v>
      </c>
      <c r="H251" s="130"/>
      <c r="I251" s="8"/>
      <c r="J251" s="84"/>
      <c r="K251" s="47">
        <f t="shared" si="12"/>
        <v>0</v>
      </c>
      <c r="L251" s="8">
        <v>3</v>
      </c>
      <c r="M251" s="109">
        <f t="shared" si="13"/>
        <v>0</v>
      </c>
      <c r="N251" s="8">
        <v>2</v>
      </c>
      <c r="O251" s="123">
        <f t="shared" si="14"/>
        <v>0</v>
      </c>
      <c r="P251" s="8"/>
    </row>
    <row r="252" spans="1:16" ht="25.5" x14ac:dyDescent="0.25">
      <c r="A252" s="8">
        <v>247</v>
      </c>
      <c r="B252" s="84" t="s">
        <v>274</v>
      </c>
      <c r="C252" s="91" t="s">
        <v>512</v>
      </c>
      <c r="D252" s="84"/>
      <c r="E252" s="10" t="s">
        <v>532</v>
      </c>
      <c r="F252" s="84" t="s">
        <v>557</v>
      </c>
      <c r="G252" s="8" t="s">
        <v>1</v>
      </c>
      <c r="H252" s="130"/>
      <c r="I252" s="8"/>
      <c r="J252" s="84"/>
      <c r="K252" s="47">
        <f t="shared" si="12"/>
        <v>0</v>
      </c>
      <c r="L252" s="8">
        <v>3</v>
      </c>
      <c r="M252" s="109">
        <f t="shared" si="13"/>
        <v>0</v>
      </c>
      <c r="N252" s="8">
        <v>2</v>
      </c>
      <c r="O252" s="123">
        <f t="shared" si="14"/>
        <v>0</v>
      </c>
      <c r="P252" s="8"/>
    </row>
    <row r="253" spans="1:16" ht="25.5" x14ac:dyDescent="0.25">
      <c r="A253" s="8">
        <v>248</v>
      </c>
      <c r="B253" s="84" t="s">
        <v>274</v>
      </c>
      <c r="C253" s="91" t="s">
        <v>513</v>
      </c>
      <c r="D253" s="84"/>
      <c r="E253" s="10" t="s">
        <v>532</v>
      </c>
      <c r="F253" s="84" t="s">
        <v>557</v>
      </c>
      <c r="G253" s="8" t="s">
        <v>1</v>
      </c>
      <c r="H253" s="130"/>
      <c r="I253" s="8"/>
      <c r="J253" s="84"/>
      <c r="K253" s="47">
        <f t="shared" si="12"/>
        <v>0</v>
      </c>
      <c r="L253" s="8">
        <v>1</v>
      </c>
      <c r="M253" s="109">
        <f t="shared" si="13"/>
        <v>0</v>
      </c>
      <c r="N253" s="8">
        <v>1</v>
      </c>
      <c r="O253" s="123">
        <f t="shared" si="14"/>
        <v>0</v>
      </c>
      <c r="P253" s="8"/>
    </row>
    <row r="254" spans="1:16" ht="25.5" x14ac:dyDescent="0.25">
      <c r="A254" s="8">
        <v>249</v>
      </c>
      <c r="B254" s="84" t="s">
        <v>274</v>
      </c>
      <c r="C254" s="91" t="s">
        <v>514</v>
      </c>
      <c r="D254" s="84"/>
      <c r="E254" s="10" t="s">
        <v>532</v>
      </c>
      <c r="F254" s="84" t="s">
        <v>557</v>
      </c>
      <c r="G254" s="8" t="s">
        <v>1</v>
      </c>
      <c r="H254" s="130"/>
      <c r="I254" s="8"/>
      <c r="J254" s="84"/>
      <c r="K254" s="47">
        <f t="shared" si="12"/>
        <v>0</v>
      </c>
      <c r="L254" s="8">
        <v>3</v>
      </c>
      <c r="M254" s="109">
        <f t="shared" si="13"/>
        <v>0</v>
      </c>
      <c r="N254" s="8">
        <v>2</v>
      </c>
      <c r="O254" s="123">
        <f t="shared" si="14"/>
        <v>0</v>
      </c>
      <c r="P254" s="8"/>
    </row>
    <row r="255" spans="1:16" ht="25.5" x14ac:dyDescent="0.25">
      <c r="A255" s="8">
        <v>250</v>
      </c>
      <c r="B255" s="84" t="s">
        <v>274</v>
      </c>
      <c r="C255" s="91" t="s">
        <v>515</v>
      </c>
      <c r="D255" s="84"/>
      <c r="E255" s="10" t="s">
        <v>532</v>
      </c>
      <c r="F255" s="84" t="s">
        <v>557</v>
      </c>
      <c r="G255" s="8" t="s">
        <v>1</v>
      </c>
      <c r="H255" s="130"/>
      <c r="I255" s="8"/>
      <c r="J255" s="84"/>
      <c r="K255" s="47">
        <f t="shared" si="12"/>
        <v>0</v>
      </c>
      <c r="L255" s="8">
        <v>3</v>
      </c>
      <c r="M255" s="109">
        <f t="shared" si="13"/>
        <v>0</v>
      </c>
      <c r="N255" s="8">
        <v>2</v>
      </c>
      <c r="O255" s="123">
        <f t="shared" si="14"/>
        <v>0</v>
      </c>
      <c r="P255" s="8"/>
    </row>
    <row r="256" spans="1:16" ht="25.5" x14ac:dyDescent="0.25">
      <c r="A256" s="8">
        <v>251</v>
      </c>
      <c r="B256" s="84" t="s">
        <v>274</v>
      </c>
      <c r="C256" s="91" t="s">
        <v>547</v>
      </c>
      <c r="D256" s="84"/>
      <c r="E256" s="10" t="s">
        <v>531</v>
      </c>
      <c r="F256" s="84" t="s">
        <v>557</v>
      </c>
      <c r="G256" s="8" t="s">
        <v>1</v>
      </c>
      <c r="H256" s="130"/>
      <c r="I256" s="8"/>
      <c r="J256" s="84"/>
      <c r="K256" s="47">
        <f t="shared" si="12"/>
        <v>0</v>
      </c>
      <c r="L256" s="8">
        <v>2</v>
      </c>
      <c r="M256" s="109">
        <f t="shared" si="13"/>
        <v>0</v>
      </c>
      <c r="N256" s="8">
        <v>2</v>
      </c>
      <c r="O256" s="123">
        <f t="shared" si="14"/>
        <v>0</v>
      </c>
      <c r="P256" s="8"/>
    </row>
    <row r="257" spans="1:16" ht="25.5" x14ac:dyDescent="0.25">
      <c r="A257" s="8">
        <v>252</v>
      </c>
      <c r="B257" s="84" t="s">
        <v>274</v>
      </c>
      <c r="C257" s="91" t="s">
        <v>548</v>
      </c>
      <c r="D257" s="84"/>
      <c r="E257" s="10" t="s">
        <v>531</v>
      </c>
      <c r="F257" s="84" t="s">
        <v>557</v>
      </c>
      <c r="G257" s="8" t="s">
        <v>1</v>
      </c>
      <c r="H257" s="130"/>
      <c r="I257" s="8"/>
      <c r="J257" s="84"/>
      <c r="K257" s="47">
        <f t="shared" si="12"/>
        <v>0</v>
      </c>
      <c r="L257" s="8">
        <v>2</v>
      </c>
      <c r="M257" s="109">
        <f t="shared" si="13"/>
        <v>0</v>
      </c>
      <c r="N257" s="8">
        <v>2</v>
      </c>
      <c r="O257" s="123">
        <f t="shared" si="14"/>
        <v>0</v>
      </c>
      <c r="P257" s="8"/>
    </row>
    <row r="258" spans="1:16" ht="25.5" x14ac:dyDescent="0.25">
      <c r="A258" s="8">
        <v>253</v>
      </c>
      <c r="B258" s="84" t="s">
        <v>274</v>
      </c>
      <c r="C258" s="91" t="s">
        <v>516</v>
      </c>
      <c r="D258" s="84"/>
      <c r="E258" s="10" t="s">
        <v>531</v>
      </c>
      <c r="F258" s="84" t="s">
        <v>557</v>
      </c>
      <c r="G258" s="8" t="s">
        <v>1</v>
      </c>
      <c r="H258" s="130"/>
      <c r="I258" s="8"/>
      <c r="J258" s="84"/>
      <c r="K258" s="47">
        <f t="shared" si="12"/>
        <v>0</v>
      </c>
      <c r="L258" s="8">
        <v>5</v>
      </c>
      <c r="M258" s="109">
        <f t="shared" si="13"/>
        <v>0</v>
      </c>
      <c r="N258" s="8">
        <v>5</v>
      </c>
      <c r="O258" s="123">
        <f t="shared" si="14"/>
        <v>0</v>
      </c>
      <c r="P258" s="8"/>
    </row>
    <row r="259" spans="1:16" ht="25.5" x14ac:dyDescent="0.25">
      <c r="A259" s="8">
        <v>254</v>
      </c>
      <c r="B259" s="84" t="s">
        <v>274</v>
      </c>
      <c r="C259" s="91" t="s">
        <v>517</v>
      </c>
      <c r="D259" s="84"/>
      <c r="E259" s="10" t="s">
        <v>531</v>
      </c>
      <c r="F259" s="84" t="s">
        <v>557</v>
      </c>
      <c r="G259" s="8" t="s">
        <v>1</v>
      </c>
      <c r="H259" s="130"/>
      <c r="I259" s="8"/>
      <c r="J259" s="84"/>
      <c r="K259" s="47">
        <f t="shared" si="12"/>
        <v>0</v>
      </c>
      <c r="L259" s="8">
        <v>3</v>
      </c>
      <c r="M259" s="109">
        <f t="shared" si="13"/>
        <v>0</v>
      </c>
      <c r="N259" s="8">
        <v>2</v>
      </c>
      <c r="O259" s="123">
        <f t="shared" si="14"/>
        <v>0</v>
      </c>
      <c r="P259" s="8"/>
    </row>
    <row r="260" spans="1:16" ht="25.5" x14ac:dyDescent="0.25">
      <c r="A260" s="8">
        <v>255</v>
      </c>
      <c r="B260" s="84" t="s">
        <v>274</v>
      </c>
      <c r="C260" s="91" t="s">
        <v>549</v>
      </c>
      <c r="D260" s="84"/>
      <c r="E260" s="10" t="s">
        <v>531</v>
      </c>
      <c r="F260" s="84" t="s">
        <v>557</v>
      </c>
      <c r="G260" s="8" t="s">
        <v>1</v>
      </c>
      <c r="H260" s="130"/>
      <c r="I260" s="8"/>
      <c r="J260" s="84"/>
      <c r="K260" s="47">
        <f t="shared" si="12"/>
        <v>0</v>
      </c>
      <c r="L260" s="8">
        <v>3</v>
      </c>
      <c r="M260" s="109">
        <f t="shared" si="13"/>
        <v>0</v>
      </c>
      <c r="N260" s="8">
        <v>2</v>
      </c>
      <c r="O260" s="123">
        <f t="shared" si="14"/>
        <v>0</v>
      </c>
      <c r="P260" s="8"/>
    </row>
    <row r="261" spans="1:16" ht="25.5" x14ac:dyDescent="0.25">
      <c r="A261" s="8">
        <v>256</v>
      </c>
      <c r="B261" s="84" t="s">
        <v>274</v>
      </c>
      <c r="C261" s="91" t="s">
        <v>518</v>
      </c>
      <c r="D261" s="84"/>
      <c r="E261" s="10" t="s">
        <v>531</v>
      </c>
      <c r="F261" s="84" t="s">
        <v>557</v>
      </c>
      <c r="G261" s="8" t="s">
        <v>1</v>
      </c>
      <c r="H261" s="130"/>
      <c r="I261" s="8"/>
      <c r="J261" s="84"/>
      <c r="K261" s="47">
        <f t="shared" si="12"/>
        <v>0</v>
      </c>
      <c r="L261" s="8">
        <v>1</v>
      </c>
      <c r="M261" s="109">
        <f t="shared" si="13"/>
        <v>0</v>
      </c>
      <c r="N261" s="8">
        <v>1</v>
      </c>
      <c r="O261" s="123">
        <f t="shared" si="14"/>
        <v>0</v>
      </c>
      <c r="P261" s="8"/>
    </row>
    <row r="262" spans="1:16" ht="25.5" x14ac:dyDescent="0.25">
      <c r="A262" s="8">
        <v>257</v>
      </c>
      <c r="B262" s="84" t="s">
        <v>274</v>
      </c>
      <c r="C262" s="91" t="s">
        <v>519</v>
      </c>
      <c r="D262" s="84"/>
      <c r="E262" s="10" t="s">
        <v>531</v>
      </c>
      <c r="F262" s="84" t="s">
        <v>557</v>
      </c>
      <c r="G262" s="8" t="s">
        <v>1</v>
      </c>
      <c r="H262" s="130"/>
      <c r="I262" s="8"/>
      <c r="J262" s="84"/>
      <c r="K262" s="47">
        <f t="shared" si="12"/>
        <v>0</v>
      </c>
      <c r="L262" s="8">
        <v>1</v>
      </c>
      <c r="M262" s="109">
        <f t="shared" si="13"/>
        <v>0</v>
      </c>
      <c r="N262" s="8">
        <v>1</v>
      </c>
      <c r="O262" s="123">
        <f t="shared" si="14"/>
        <v>0</v>
      </c>
      <c r="P262" s="8"/>
    </row>
    <row r="263" spans="1:16" ht="25.5" x14ac:dyDescent="0.25">
      <c r="A263" s="8">
        <v>258</v>
      </c>
      <c r="B263" s="84" t="s">
        <v>274</v>
      </c>
      <c r="C263" s="91" t="s">
        <v>520</v>
      </c>
      <c r="D263" s="84"/>
      <c r="E263" s="10" t="s">
        <v>531</v>
      </c>
      <c r="F263" s="84" t="s">
        <v>557</v>
      </c>
      <c r="G263" s="8" t="s">
        <v>1</v>
      </c>
      <c r="H263" s="130"/>
      <c r="I263" s="8"/>
      <c r="J263" s="84"/>
      <c r="K263" s="47">
        <f t="shared" ref="K263:K327" si="15">I263*J263</f>
        <v>0</v>
      </c>
      <c r="L263" s="8">
        <v>5</v>
      </c>
      <c r="M263" s="109">
        <f t="shared" ref="M263:M327" si="16">I263*L263</f>
        <v>0</v>
      </c>
      <c r="N263" s="8">
        <v>5</v>
      </c>
      <c r="O263" s="123">
        <f t="shared" ref="O263:O327" si="17">N263*I263</f>
        <v>0</v>
      </c>
      <c r="P263" s="8"/>
    </row>
    <row r="264" spans="1:16" ht="25.5" x14ac:dyDescent="0.25">
      <c r="A264" s="8">
        <v>259</v>
      </c>
      <c r="B264" s="84" t="s">
        <v>274</v>
      </c>
      <c r="C264" s="91" t="s">
        <v>521</v>
      </c>
      <c r="D264" s="84"/>
      <c r="E264" s="10" t="s">
        <v>531</v>
      </c>
      <c r="F264" s="84" t="s">
        <v>557</v>
      </c>
      <c r="G264" s="8" t="s">
        <v>1</v>
      </c>
      <c r="H264" s="130"/>
      <c r="I264" s="8"/>
      <c r="J264" s="84"/>
      <c r="K264" s="47">
        <f t="shared" si="15"/>
        <v>0</v>
      </c>
      <c r="L264" s="8">
        <v>5</v>
      </c>
      <c r="M264" s="109">
        <f t="shared" si="16"/>
        <v>0</v>
      </c>
      <c r="N264" s="8">
        <v>5</v>
      </c>
      <c r="O264" s="123">
        <f t="shared" si="17"/>
        <v>0</v>
      </c>
      <c r="P264" s="8"/>
    </row>
    <row r="265" spans="1:16" ht="25.5" x14ac:dyDescent="0.25">
      <c r="A265" s="8">
        <v>260</v>
      </c>
      <c r="B265" s="84" t="s">
        <v>274</v>
      </c>
      <c r="C265" s="91" t="s">
        <v>550</v>
      </c>
      <c r="D265" s="84"/>
      <c r="E265" s="10" t="s">
        <v>532</v>
      </c>
      <c r="F265" s="84" t="s">
        <v>557</v>
      </c>
      <c r="G265" s="8" t="s">
        <v>1</v>
      </c>
      <c r="H265" s="130"/>
      <c r="I265" s="8"/>
      <c r="J265" s="84"/>
      <c r="K265" s="47">
        <f t="shared" si="15"/>
        <v>0</v>
      </c>
      <c r="L265" s="8">
        <v>1</v>
      </c>
      <c r="M265" s="109">
        <f t="shared" si="16"/>
        <v>0</v>
      </c>
      <c r="N265" s="8">
        <v>1</v>
      </c>
      <c r="O265" s="123">
        <f t="shared" si="17"/>
        <v>0</v>
      </c>
      <c r="P265" s="8"/>
    </row>
    <row r="266" spans="1:16" ht="25.5" x14ac:dyDescent="0.25">
      <c r="A266" s="8">
        <v>261</v>
      </c>
      <c r="B266" s="84" t="s">
        <v>274</v>
      </c>
      <c r="C266" s="91" t="s">
        <v>522</v>
      </c>
      <c r="D266" s="84"/>
      <c r="E266" s="10" t="s">
        <v>532</v>
      </c>
      <c r="F266" s="84" t="s">
        <v>557</v>
      </c>
      <c r="G266" s="8" t="s">
        <v>1</v>
      </c>
      <c r="H266" s="130"/>
      <c r="I266" s="8"/>
      <c r="J266" s="84"/>
      <c r="K266" s="47">
        <f t="shared" si="15"/>
        <v>0</v>
      </c>
      <c r="L266" s="8">
        <v>1</v>
      </c>
      <c r="M266" s="109">
        <f t="shared" si="16"/>
        <v>0</v>
      </c>
      <c r="N266" s="8">
        <v>1</v>
      </c>
      <c r="O266" s="123">
        <f t="shared" si="17"/>
        <v>0</v>
      </c>
      <c r="P266" s="8"/>
    </row>
    <row r="267" spans="1:16" ht="25.5" x14ac:dyDescent="0.25">
      <c r="A267" s="8">
        <v>262</v>
      </c>
      <c r="B267" s="84" t="s">
        <v>274</v>
      </c>
      <c r="C267" s="91" t="s">
        <v>523</v>
      </c>
      <c r="D267" s="84"/>
      <c r="E267" s="10" t="s">
        <v>532</v>
      </c>
      <c r="F267" s="84" t="s">
        <v>557</v>
      </c>
      <c r="G267" s="8" t="s">
        <v>1</v>
      </c>
      <c r="H267" s="130"/>
      <c r="I267" s="8"/>
      <c r="J267" s="84"/>
      <c r="K267" s="47">
        <f t="shared" si="15"/>
        <v>0</v>
      </c>
      <c r="L267" s="8">
        <v>1</v>
      </c>
      <c r="M267" s="109">
        <f t="shared" si="16"/>
        <v>0</v>
      </c>
      <c r="N267" s="8">
        <v>1</v>
      </c>
      <c r="O267" s="123">
        <f t="shared" si="17"/>
        <v>0</v>
      </c>
      <c r="P267" s="8"/>
    </row>
    <row r="268" spans="1:16" ht="25.5" x14ac:dyDescent="0.25">
      <c r="A268" s="8">
        <v>263</v>
      </c>
      <c r="B268" s="84" t="s">
        <v>274</v>
      </c>
      <c r="C268" s="91" t="s">
        <v>507</v>
      </c>
      <c r="D268" s="84"/>
      <c r="E268" s="10" t="s">
        <v>532</v>
      </c>
      <c r="F268" s="84" t="s">
        <v>557</v>
      </c>
      <c r="G268" s="8" t="s">
        <v>1</v>
      </c>
      <c r="H268" s="130"/>
      <c r="I268" s="8"/>
      <c r="J268" s="84"/>
      <c r="K268" s="47">
        <f t="shared" si="15"/>
        <v>0</v>
      </c>
      <c r="L268" s="8">
        <v>1</v>
      </c>
      <c r="M268" s="109">
        <f t="shared" si="16"/>
        <v>0</v>
      </c>
      <c r="N268" s="8">
        <v>1</v>
      </c>
      <c r="O268" s="123">
        <f t="shared" si="17"/>
        <v>0</v>
      </c>
      <c r="P268" s="8"/>
    </row>
    <row r="269" spans="1:16" ht="25.5" x14ac:dyDescent="0.25">
      <c r="A269" s="8">
        <v>264</v>
      </c>
      <c r="B269" s="84" t="s">
        <v>274</v>
      </c>
      <c r="C269" s="91" t="s">
        <v>524</v>
      </c>
      <c r="D269" s="84"/>
      <c r="E269" s="10" t="s">
        <v>532</v>
      </c>
      <c r="F269" s="84" t="s">
        <v>557</v>
      </c>
      <c r="G269" s="8" t="s">
        <v>1</v>
      </c>
      <c r="H269" s="130"/>
      <c r="I269" s="8"/>
      <c r="J269" s="84"/>
      <c r="K269" s="47">
        <f t="shared" si="15"/>
        <v>0</v>
      </c>
      <c r="L269" s="8">
        <v>1</v>
      </c>
      <c r="M269" s="109">
        <f t="shared" si="16"/>
        <v>0</v>
      </c>
      <c r="N269" s="8">
        <v>1</v>
      </c>
      <c r="O269" s="123">
        <f t="shared" si="17"/>
        <v>0</v>
      </c>
      <c r="P269" s="8"/>
    </row>
    <row r="270" spans="1:16" ht="25.5" x14ac:dyDescent="0.25">
      <c r="A270" s="8">
        <v>265</v>
      </c>
      <c r="B270" s="84" t="s">
        <v>274</v>
      </c>
      <c r="C270" s="91" t="s">
        <v>509</v>
      </c>
      <c r="D270" s="84"/>
      <c r="E270" s="10" t="s">
        <v>532</v>
      </c>
      <c r="F270" s="84" t="s">
        <v>557</v>
      </c>
      <c r="G270" s="8" t="s">
        <v>1</v>
      </c>
      <c r="H270" s="130"/>
      <c r="I270" s="8"/>
      <c r="J270" s="84"/>
      <c r="K270" s="47">
        <f t="shared" si="15"/>
        <v>0</v>
      </c>
      <c r="L270" s="8">
        <v>1</v>
      </c>
      <c r="M270" s="109">
        <f t="shared" si="16"/>
        <v>0</v>
      </c>
      <c r="N270" s="8">
        <v>1</v>
      </c>
      <c r="O270" s="123">
        <f t="shared" si="17"/>
        <v>0</v>
      </c>
      <c r="P270" s="8"/>
    </row>
    <row r="271" spans="1:16" ht="25.5" x14ac:dyDescent="0.25">
      <c r="A271" s="8">
        <v>266</v>
      </c>
      <c r="B271" s="84" t="s">
        <v>274</v>
      </c>
      <c r="C271" s="91" t="s">
        <v>551</v>
      </c>
      <c r="D271" s="84"/>
      <c r="E271" s="10" t="s">
        <v>532</v>
      </c>
      <c r="F271" s="84" t="s">
        <v>557</v>
      </c>
      <c r="G271" s="8" t="s">
        <v>1</v>
      </c>
      <c r="H271" s="130"/>
      <c r="I271" s="8"/>
      <c r="J271" s="84"/>
      <c r="K271" s="47">
        <f t="shared" si="15"/>
        <v>0</v>
      </c>
      <c r="L271" s="8">
        <v>1</v>
      </c>
      <c r="M271" s="109">
        <f t="shared" si="16"/>
        <v>0</v>
      </c>
      <c r="N271" s="8">
        <v>1</v>
      </c>
      <c r="O271" s="123">
        <f t="shared" si="17"/>
        <v>0</v>
      </c>
      <c r="P271" s="8"/>
    </row>
    <row r="272" spans="1:16" ht="25.5" x14ac:dyDescent="0.25">
      <c r="A272" s="8">
        <v>267</v>
      </c>
      <c r="B272" s="84" t="s">
        <v>274</v>
      </c>
      <c r="C272" s="91" t="s">
        <v>510</v>
      </c>
      <c r="D272" s="84"/>
      <c r="E272" s="10" t="s">
        <v>532</v>
      </c>
      <c r="F272" s="84" t="s">
        <v>557</v>
      </c>
      <c r="G272" s="8" t="s">
        <v>1</v>
      </c>
      <c r="H272" s="130"/>
      <c r="I272" s="8"/>
      <c r="J272" s="84"/>
      <c r="K272" s="47">
        <f t="shared" si="15"/>
        <v>0</v>
      </c>
      <c r="L272" s="8">
        <v>1</v>
      </c>
      <c r="M272" s="109">
        <f t="shared" si="16"/>
        <v>0</v>
      </c>
      <c r="N272" s="8">
        <v>1</v>
      </c>
      <c r="O272" s="123">
        <f t="shared" si="17"/>
        <v>0</v>
      </c>
      <c r="P272" s="8"/>
    </row>
    <row r="273" spans="1:16" ht="25.5" x14ac:dyDescent="0.25">
      <c r="A273" s="8">
        <v>268</v>
      </c>
      <c r="B273" s="84" t="s">
        <v>274</v>
      </c>
      <c r="C273" s="91" t="s">
        <v>511</v>
      </c>
      <c r="D273" s="84"/>
      <c r="E273" s="10" t="s">
        <v>532</v>
      </c>
      <c r="F273" s="84" t="s">
        <v>557</v>
      </c>
      <c r="G273" s="8" t="s">
        <v>1</v>
      </c>
      <c r="H273" s="130"/>
      <c r="I273" s="8"/>
      <c r="J273" s="84"/>
      <c r="K273" s="47">
        <f t="shared" si="15"/>
        <v>0</v>
      </c>
      <c r="L273" s="8">
        <v>1</v>
      </c>
      <c r="M273" s="109">
        <f t="shared" si="16"/>
        <v>0</v>
      </c>
      <c r="N273" s="8">
        <v>2</v>
      </c>
      <c r="O273" s="123">
        <f t="shared" si="17"/>
        <v>0</v>
      </c>
      <c r="P273" s="8"/>
    </row>
    <row r="274" spans="1:16" ht="25.5" x14ac:dyDescent="0.25">
      <c r="A274" s="8">
        <v>269</v>
      </c>
      <c r="B274" s="84" t="s">
        <v>274</v>
      </c>
      <c r="C274" s="91" t="s">
        <v>512</v>
      </c>
      <c r="D274" s="84"/>
      <c r="E274" s="10" t="s">
        <v>532</v>
      </c>
      <c r="F274" s="84" t="s">
        <v>557</v>
      </c>
      <c r="G274" s="8" t="s">
        <v>1</v>
      </c>
      <c r="H274" s="130"/>
      <c r="I274" s="8"/>
      <c r="J274" s="84"/>
      <c r="K274" s="47">
        <f t="shared" si="15"/>
        <v>0</v>
      </c>
      <c r="L274" s="8">
        <v>1</v>
      </c>
      <c r="M274" s="109">
        <f t="shared" si="16"/>
        <v>0</v>
      </c>
      <c r="N274" s="8">
        <v>2</v>
      </c>
      <c r="O274" s="123">
        <f t="shared" si="17"/>
        <v>0</v>
      </c>
      <c r="P274" s="8"/>
    </row>
    <row r="275" spans="1:16" ht="25.5" x14ac:dyDescent="0.25">
      <c r="A275" s="8">
        <v>270</v>
      </c>
      <c r="B275" s="84" t="s">
        <v>274</v>
      </c>
      <c r="C275" s="91" t="s">
        <v>525</v>
      </c>
      <c r="D275" s="84"/>
      <c r="E275" s="10" t="s">
        <v>532</v>
      </c>
      <c r="F275" s="84" t="s">
        <v>557</v>
      </c>
      <c r="G275" s="8" t="s">
        <v>1</v>
      </c>
      <c r="H275" s="130"/>
      <c r="I275" s="8"/>
      <c r="J275" s="84"/>
      <c r="K275" s="47">
        <f t="shared" si="15"/>
        <v>0</v>
      </c>
      <c r="L275" s="8">
        <v>1</v>
      </c>
      <c r="M275" s="109">
        <f t="shared" si="16"/>
        <v>0</v>
      </c>
      <c r="N275" s="8">
        <v>1</v>
      </c>
      <c r="O275" s="123">
        <f t="shared" si="17"/>
        <v>0</v>
      </c>
      <c r="P275" s="8"/>
    </row>
    <row r="276" spans="1:16" ht="25.5" x14ac:dyDescent="0.25">
      <c r="A276" s="8">
        <v>271</v>
      </c>
      <c r="B276" s="84" t="s">
        <v>274</v>
      </c>
      <c r="C276" s="91" t="s">
        <v>514</v>
      </c>
      <c r="D276" s="84"/>
      <c r="E276" s="10" t="s">
        <v>532</v>
      </c>
      <c r="F276" s="84" t="s">
        <v>557</v>
      </c>
      <c r="G276" s="8" t="s">
        <v>1</v>
      </c>
      <c r="H276" s="130"/>
      <c r="I276" s="8"/>
      <c r="J276" s="84"/>
      <c r="K276" s="47">
        <f t="shared" si="15"/>
        <v>0</v>
      </c>
      <c r="L276" s="8">
        <v>2</v>
      </c>
      <c r="M276" s="109">
        <f t="shared" si="16"/>
        <v>0</v>
      </c>
      <c r="N276" s="8">
        <v>1</v>
      </c>
      <c r="O276" s="123">
        <f t="shared" si="17"/>
        <v>0</v>
      </c>
      <c r="P276" s="8"/>
    </row>
    <row r="277" spans="1:16" ht="25.5" x14ac:dyDescent="0.25">
      <c r="A277" s="8">
        <v>272</v>
      </c>
      <c r="B277" s="84" t="s">
        <v>274</v>
      </c>
      <c r="C277" s="91" t="s">
        <v>515</v>
      </c>
      <c r="D277" s="84"/>
      <c r="E277" s="10" t="s">
        <v>532</v>
      </c>
      <c r="F277" s="84" t="s">
        <v>557</v>
      </c>
      <c r="G277" s="8" t="s">
        <v>1</v>
      </c>
      <c r="H277" s="130"/>
      <c r="I277" s="8"/>
      <c r="J277" s="84"/>
      <c r="K277" s="47">
        <f t="shared" si="15"/>
        <v>0</v>
      </c>
      <c r="L277" s="8">
        <v>2</v>
      </c>
      <c r="M277" s="109">
        <f t="shared" si="16"/>
        <v>0</v>
      </c>
      <c r="N277" s="8">
        <v>1</v>
      </c>
      <c r="O277" s="123">
        <f t="shared" si="17"/>
        <v>0</v>
      </c>
      <c r="P277" s="8"/>
    </row>
    <row r="278" spans="1:16" ht="25.5" x14ac:dyDescent="0.25">
      <c r="A278" s="8">
        <v>273</v>
      </c>
      <c r="B278" s="84" t="s">
        <v>274</v>
      </c>
      <c r="C278" s="91" t="s">
        <v>552</v>
      </c>
      <c r="D278" s="84"/>
      <c r="E278" s="10" t="s">
        <v>532</v>
      </c>
      <c r="F278" s="84" t="s">
        <v>557</v>
      </c>
      <c r="G278" s="8" t="s">
        <v>1</v>
      </c>
      <c r="H278" s="130"/>
      <c r="I278" s="8"/>
      <c r="J278" s="84"/>
      <c r="K278" s="47">
        <f t="shared" si="15"/>
        <v>0</v>
      </c>
      <c r="L278" s="8">
        <v>1</v>
      </c>
      <c r="M278" s="109">
        <f t="shared" si="16"/>
        <v>0</v>
      </c>
      <c r="N278" s="8">
        <v>1</v>
      </c>
      <c r="O278" s="123">
        <f t="shared" si="17"/>
        <v>0</v>
      </c>
      <c r="P278" s="8"/>
    </row>
    <row r="279" spans="1:16" ht="25.5" x14ac:dyDescent="0.25">
      <c r="A279" s="8">
        <v>274</v>
      </c>
      <c r="B279" s="84" t="s">
        <v>274</v>
      </c>
      <c r="C279" s="91" t="s">
        <v>547</v>
      </c>
      <c r="D279" s="84"/>
      <c r="E279" s="10" t="s">
        <v>532</v>
      </c>
      <c r="F279" s="84" t="s">
        <v>557</v>
      </c>
      <c r="G279" s="8" t="s">
        <v>1</v>
      </c>
      <c r="H279" s="130"/>
      <c r="I279" s="8"/>
      <c r="J279" s="84"/>
      <c r="K279" s="47">
        <f t="shared" si="15"/>
        <v>0</v>
      </c>
      <c r="L279" s="8">
        <v>3</v>
      </c>
      <c r="M279" s="109">
        <f t="shared" si="16"/>
        <v>0</v>
      </c>
      <c r="N279" s="8"/>
      <c r="O279" s="123">
        <f t="shared" si="17"/>
        <v>0</v>
      </c>
      <c r="P279" s="8"/>
    </row>
    <row r="280" spans="1:16" ht="25.5" x14ac:dyDescent="0.25">
      <c r="A280" s="8">
        <v>275</v>
      </c>
      <c r="B280" s="84" t="s">
        <v>274</v>
      </c>
      <c r="C280" s="91" t="s">
        <v>548</v>
      </c>
      <c r="D280" s="84"/>
      <c r="E280" s="10" t="s">
        <v>532</v>
      </c>
      <c r="F280" s="84" t="s">
        <v>557</v>
      </c>
      <c r="G280" s="8" t="s">
        <v>1</v>
      </c>
      <c r="H280" s="130"/>
      <c r="I280" s="8"/>
      <c r="J280" s="84"/>
      <c r="K280" s="47">
        <f t="shared" si="15"/>
        <v>0</v>
      </c>
      <c r="L280" s="8">
        <v>3</v>
      </c>
      <c r="M280" s="109">
        <f t="shared" si="16"/>
        <v>0</v>
      </c>
      <c r="N280" s="8"/>
      <c r="O280" s="123">
        <f t="shared" si="17"/>
        <v>0</v>
      </c>
      <c r="P280" s="8"/>
    </row>
    <row r="281" spans="1:16" ht="25.5" x14ac:dyDescent="0.25">
      <c r="A281" s="8">
        <v>276</v>
      </c>
      <c r="B281" s="84" t="s">
        <v>274</v>
      </c>
      <c r="C281" s="91" t="s">
        <v>526</v>
      </c>
      <c r="D281" s="84"/>
      <c r="E281" s="10" t="s">
        <v>532</v>
      </c>
      <c r="F281" s="84" t="s">
        <v>557</v>
      </c>
      <c r="G281" s="8" t="s">
        <v>1</v>
      </c>
      <c r="H281" s="130"/>
      <c r="I281" s="8"/>
      <c r="J281" s="84"/>
      <c r="K281" s="47">
        <f t="shared" si="15"/>
        <v>0</v>
      </c>
      <c r="L281" s="8">
        <v>5</v>
      </c>
      <c r="M281" s="109">
        <f t="shared" si="16"/>
        <v>0</v>
      </c>
      <c r="N281" s="8"/>
      <c r="O281" s="123">
        <f t="shared" si="17"/>
        <v>0</v>
      </c>
      <c r="P281" s="8"/>
    </row>
    <row r="282" spans="1:16" ht="25.5" x14ac:dyDescent="0.25">
      <c r="A282" s="8">
        <v>277</v>
      </c>
      <c r="B282" s="84" t="s">
        <v>274</v>
      </c>
      <c r="C282" s="91" t="s">
        <v>527</v>
      </c>
      <c r="D282" s="84"/>
      <c r="E282" s="10" t="s">
        <v>532</v>
      </c>
      <c r="F282" s="84" t="s">
        <v>557</v>
      </c>
      <c r="G282" s="8" t="s">
        <v>1</v>
      </c>
      <c r="H282" s="130"/>
      <c r="I282" s="8"/>
      <c r="J282" s="84"/>
      <c r="K282" s="47">
        <f t="shared" si="15"/>
        <v>0</v>
      </c>
      <c r="L282" s="8">
        <v>1</v>
      </c>
      <c r="M282" s="109">
        <f t="shared" si="16"/>
        <v>0</v>
      </c>
      <c r="N282" s="8">
        <v>1</v>
      </c>
      <c r="O282" s="123">
        <f t="shared" si="17"/>
        <v>0</v>
      </c>
      <c r="P282" s="8"/>
    </row>
    <row r="283" spans="1:16" ht="25.5" x14ac:dyDescent="0.25">
      <c r="A283" s="8">
        <v>278</v>
      </c>
      <c r="B283" s="84" t="s">
        <v>274</v>
      </c>
      <c r="C283" s="91" t="s">
        <v>549</v>
      </c>
      <c r="D283" s="84"/>
      <c r="E283" s="10" t="s">
        <v>532</v>
      </c>
      <c r="F283" s="84" t="s">
        <v>557</v>
      </c>
      <c r="G283" s="8" t="s">
        <v>1</v>
      </c>
      <c r="H283" s="130"/>
      <c r="I283" s="8"/>
      <c r="J283" s="84"/>
      <c r="K283" s="47">
        <f t="shared" si="15"/>
        <v>0</v>
      </c>
      <c r="L283" s="8">
        <v>1</v>
      </c>
      <c r="M283" s="109">
        <f t="shared" si="16"/>
        <v>0</v>
      </c>
      <c r="N283" s="8">
        <v>2</v>
      </c>
      <c r="O283" s="123">
        <f t="shared" si="17"/>
        <v>0</v>
      </c>
      <c r="P283" s="8"/>
    </row>
    <row r="284" spans="1:16" ht="25.5" x14ac:dyDescent="0.25">
      <c r="A284" s="8">
        <v>279</v>
      </c>
      <c r="B284" s="84" t="s">
        <v>274</v>
      </c>
      <c r="C284" s="91" t="s">
        <v>518</v>
      </c>
      <c r="D284" s="84"/>
      <c r="E284" s="10" t="s">
        <v>532</v>
      </c>
      <c r="F284" s="84" t="s">
        <v>557</v>
      </c>
      <c r="G284" s="8" t="s">
        <v>1</v>
      </c>
      <c r="H284" s="130"/>
      <c r="I284" s="8"/>
      <c r="J284" s="84"/>
      <c r="K284" s="47">
        <f t="shared" si="15"/>
        <v>0</v>
      </c>
      <c r="L284" s="8">
        <v>1</v>
      </c>
      <c r="M284" s="109">
        <f t="shared" si="16"/>
        <v>0</v>
      </c>
      <c r="N284" s="8">
        <v>1</v>
      </c>
      <c r="O284" s="123">
        <f t="shared" si="17"/>
        <v>0</v>
      </c>
      <c r="P284" s="8"/>
    </row>
    <row r="285" spans="1:16" ht="25.5" x14ac:dyDescent="0.25">
      <c r="A285" s="8">
        <v>280</v>
      </c>
      <c r="B285" s="84" t="s">
        <v>274</v>
      </c>
      <c r="C285" s="91" t="s">
        <v>519</v>
      </c>
      <c r="D285" s="84"/>
      <c r="E285" s="10" t="s">
        <v>532</v>
      </c>
      <c r="F285" s="84" t="s">
        <v>557</v>
      </c>
      <c r="G285" s="8" t="s">
        <v>1</v>
      </c>
      <c r="H285" s="130"/>
      <c r="I285" s="8"/>
      <c r="J285" s="84"/>
      <c r="K285" s="47">
        <f t="shared" si="15"/>
        <v>0</v>
      </c>
      <c r="L285" s="8">
        <v>1</v>
      </c>
      <c r="M285" s="109">
        <f t="shared" si="16"/>
        <v>0</v>
      </c>
      <c r="N285" s="8">
        <v>1</v>
      </c>
      <c r="O285" s="123">
        <f t="shared" si="17"/>
        <v>0</v>
      </c>
      <c r="P285" s="8"/>
    </row>
    <row r="286" spans="1:16" ht="25.5" x14ac:dyDescent="0.25">
      <c r="A286" s="8">
        <v>281</v>
      </c>
      <c r="B286" s="84" t="s">
        <v>274</v>
      </c>
      <c r="C286" s="91" t="s">
        <v>520</v>
      </c>
      <c r="D286" s="84"/>
      <c r="E286" s="10" t="s">
        <v>532</v>
      </c>
      <c r="F286" s="84" t="s">
        <v>557</v>
      </c>
      <c r="G286" s="8" t="s">
        <v>1</v>
      </c>
      <c r="H286" s="130"/>
      <c r="I286" s="8"/>
      <c r="J286" s="84"/>
      <c r="K286" s="47">
        <f t="shared" si="15"/>
        <v>0</v>
      </c>
      <c r="L286" s="8">
        <v>5</v>
      </c>
      <c r="M286" s="109">
        <f t="shared" si="16"/>
        <v>0</v>
      </c>
      <c r="N286" s="8">
        <v>5</v>
      </c>
      <c r="O286" s="123">
        <f t="shared" si="17"/>
        <v>0</v>
      </c>
      <c r="P286" s="8"/>
    </row>
    <row r="287" spans="1:16" ht="25.5" x14ac:dyDescent="0.25">
      <c r="A287" s="8">
        <v>282</v>
      </c>
      <c r="B287" s="84" t="s">
        <v>274</v>
      </c>
      <c r="C287" s="91" t="s">
        <v>521</v>
      </c>
      <c r="D287" s="84"/>
      <c r="E287" s="10" t="s">
        <v>532</v>
      </c>
      <c r="F287" s="84" t="s">
        <v>557</v>
      </c>
      <c r="G287" s="8" t="s">
        <v>1</v>
      </c>
      <c r="H287" s="130"/>
      <c r="I287" s="8"/>
      <c r="J287" s="84"/>
      <c r="K287" s="47">
        <f t="shared" si="15"/>
        <v>0</v>
      </c>
      <c r="L287" s="8">
        <v>2</v>
      </c>
      <c r="M287" s="109">
        <f t="shared" si="16"/>
        <v>0</v>
      </c>
      <c r="N287" s="8">
        <v>2</v>
      </c>
      <c r="O287" s="123">
        <f t="shared" si="17"/>
        <v>0</v>
      </c>
      <c r="P287" s="8"/>
    </row>
    <row r="288" spans="1:16" x14ac:dyDescent="0.25">
      <c r="A288" s="8">
        <v>283</v>
      </c>
      <c r="B288" s="84" t="s">
        <v>274</v>
      </c>
      <c r="C288" s="91" t="s">
        <v>832</v>
      </c>
      <c r="D288" s="84"/>
      <c r="E288" s="10" t="s">
        <v>833</v>
      </c>
      <c r="F288" s="84" t="s">
        <v>834</v>
      </c>
      <c r="G288" s="8" t="s">
        <v>1</v>
      </c>
      <c r="H288" s="130"/>
      <c r="I288" s="8"/>
      <c r="J288" s="84"/>
      <c r="K288" s="47"/>
      <c r="L288" s="8">
        <v>1</v>
      </c>
      <c r="M288" s="109">
        <f t="shared" si="16"/>
        <v>0</v>
      </c>
      <c r="N288" s="8"/>
      <c r="O288" s="123"/>
      <c r="P288" s="8"/>
    </row>
    <row r="289" spans="1:16" ht="38.25" x14ac:dyDescent="0.25">
      <c r="A289" s="8">
        <v>284</v>
      </c>
      <c r="B289" s="84" t="s">
        <v>274</v>
      </c>
      <c r="C289" s="91" t="s">
        <v>662</v>
      </c>
      <c r="D289" s="84" t="s">
        <v>412</v>
      </c>
      <c r="E289" s="8" t="s">
        <v>371</v>
      </c>
      <c r="F289" s="84" t="s">
        <v>365</v>
      </c>
      <c r="G289" s="8" t="s">
        <v>1</v>
      </c>
      <c r="H289" s="130"/>
      <c r="I289" s="8"/>
      <c r="J289" s="84"/>
      <c r="K289" s="47">
        <f t="shared" si="15"/>
        <v>0</v>
      </c>
      <c r="L289" s="8">
        <v>1</v>
      </c>
      <c r="M289" s="109">
        <f t="shared" si="16"/>
        <v>0</v>
      </c>
      <c r="N289" s="8">
        <v>2</v>
      </c>
      <c r="O289" s="123">
        <f t="shared" si="17"/>
        <v>0</v>
      </c>
      <c r="P289" s="8"/>
    </row>
    <row r="290" spans="1:16" ht="38.25" x14ac:dyDescent="0.25">
      <c r="A290" s="8">
        <v>285</v>
      </c>
      <c r="B290" s="84" t="s">
        <v>274</v>
      </c>
      <c r="C290" s="91" t="s">
        <v>663</v>
      </c>
      <c r="D290" s="84" t="s">
        <v>413</v>
      </c>
      <c r="E290" s="8" t="s">
        <v>371</v>
      </c>
      <c r="F290" s="84" t="s">
        <v>365</v>
      </c>
      <c r="G290" s="8" t="s">
        <v>1</v>
      </c>
      <c r="H290" s="130"/>
      <c r="I290" s="8"/>
      <c r="J290" s="84"/>
      <c r="K290" s="47">
        <f t="shared" si="15"/>
        <v>0</v>
      </c>
      <c r="L290" s="8">
        <v>1</v>
      </c>
      <c r="M290" s="109">
        <f t="shared" si="16"/>
        <v>0</v>
      </c>
      <c r="N290" s="8">
        <v>2</v>
      </c>
      <c r="O290" s="123">
        <f t="shared" si="17"/>
        <v>0</v>
      </c>
      <c r="P290" s="8"/>
    </row>
    <row r="291" spans="1:16" ht="63.75" x14ac:dyDescent="0.25">
      <c r="A291" s="8">
        <v>286</v>
      </c>
      <c r="B291" s="84">
        <v>2060118862</v>
      </c>
      <c r="C291" s="91" t="s">
        <v>669</v>
      </c>
      <c r="D291" s="84" t="s">
        <v>415</v>
      </c>
      <c r="E291" s="8" t="s">
        <v>371</v>
      </c>
      <c r="F291" s="84" t="s">
        <v>365</v>
      </c>
      <c r="G291" s="8" t="s">
        <v>1</v>
      </c>
      <c r="H291" s="134">
        <v>1590.9411764705883</v>
      </c>
      <c r="I291" s="8"/>
      <c r="J291" s="84"/>
      <c r="K291" s="47">
        <f t="shared" si="15"/>
        <v>0</v>
      </c>
      <c r="L291" s="8">
        <v>1</v>
      </c>
      <c r="M291" s="109">
        <f t="shared" si="16"/>
        <v>0</v>
      </c>
      <c r="N291" s="8">
        <v>1</v>
      </c>
      <c r="O291" s="123">
        <f t="shared" si="17"/>
        <v>0</v>
      </c>
      <c r="P291" s="8"/>
    </row>
    <row r="292" spans="1:16" ht="38.25" x14ac:dyDescent="0.25">
      <c r="A292" s="8">
        <v>287</v>
      </c>
      <c r="B292" s="84" t="s">
        <v>274</v>
      </c>
      <c r="C292" s="91" t="s">
        <v>670</v>
      </c>
      <c r="D292" s="84" t="s">
        <v>416</v>
      </c>
      <c r="E292" s="8" t="s">
        <v>371</v>
      </c>
      <c r="F292" s="84" t="s">
        <v>365</v>
      </c>
      <c r="G292" s="8" t="s">
        <v>1</v>
      </c>
      <c r="H292" s="134"/>
      <c r="I292" s="8"/>
      <c r="J292" s="84"/>
      <c r="K292" s="47">
        <f t="shared" si="15"/>
        <v>0</v>
      </c>
      <c r="L292" s="8">
        <v>1</v>
      </c>
      <c r="M292" s="109">
        <f t="shared" si="16"/>
        <v>0</v>
      </c>
      <c r="N292" s="8">
        <v>1</v>
      </c>
      <c r="O292" s="123">
        <f t="shared" si="17"/>
        <v>0</v>
      </c>
      <c r="P292" s="8"/>
    </row>
    <row r="293" spans="1:16" ht="38.25" x14ac:dyDescent="0.25">
      <c r="A293" s="8">
        <v>288</v>
      </c>
      <c r="B293" s="84" t="s">
        <v>274</v>
      </c>
      <c r="C293" s="91" t="s">
        <v>664</v>
      </c>
      <c r="D293" s="84" t="s">
        <v>417</v>
      </c>
      <c r="E293" s="8" t="s">
        <v>371</v>
      </c>
      <c r="F293" s="84" t="s">
        <v>365</v>
      </c>
      <c r="G293" s="8" t="s">
        <v>1</v>
      </c>
      <c r="H293" s="134"/>
      <c r="I293" s="8"/>
      <c r="J293" s="84"/>
      <c r="K293" s="47">
        <f t="shared" si="15"/>
        <v>0</v>
      </c>
      <c r="L293" s="8">
        <v>1</v>
      </c>
      <c r="M293" s="109">
        <f t="shared" si="16"/>
        <v>0</v>
      </c>
      <c r="N293" s="8">
        <v>1</v>
      </c>
      <c r="O293" s="123">
        <f t="shared" si="17"/>
        <v>0</v>
      </c>
      <c r="P293" s="8"/>
    </row>
    <row r="294" spans="1:16" ht="63.75" x14ac:dyDescent="0.25">
      <c r="A294" s="8">
        <v>289</v>
      </c>
      <c r="B294" s="84">
        <v>2060118714</v>
      </c>
      <c r="C294" s="91" t="s">
        <v>665</v>
      </c>
      <c r="D294" s="84">
        <v>99500001965</v>
      </c>
      <c r="E294" s="8" t="s">
        <v>371</v>
      </c>
      <c r="F294" s="84" t="s">
        <v>365</v>
      </c>
      <c r="G294" s="8" t="s">
        <v>1</v>
      </c>
      <c r="H294" s="134">
        <v>161.26</v>
      </c>
      <c r="I294" s="8"/>
      <c r="J294" s="84"/>
      <c r="K294" s="47">
        <f t="shared" si="15"/>
        <v>0</v>
      </c>
      <c r="L294" s="8">
        <v>1</v>
      </c>
      <c r="M294" s="109">
        <f t="shared" si="16"/>
        <v>0</v>
      </c>
      <c r="N294" s="8">
        <v>1</v>
      </c>
      <c r="O294" s="123">
        <f t="shared" si="17"/>
        <v>0</v>
      </c>
      <c r="P294" s="8"/>
    </row>
    <row r="295" spans="1:16" ht="51" x14ac:dyDescent="0.25">
      <c r="A295" s="8">
        <v>290</v>
      </c>
      <c r="B295" s="84">
        <v>2060118715</v>
      </c>
      <c r="C295" s="91" t="s">
        <v>666</v>
      </c>
      <c r="D295" s="84" t="s">
        <v>418</v>
      </c>
      <c r="E295" s="8" t="s">
        <v>371</v>
      </c>
      <c r="F295" s="84" t="s">
        <v>365</v>
      </c>
      <c r="G295" s="8" t="s">
        <v>1</v>
      </c>
      <c r="H295" s="134">
        <v>1125.1600000000001</v>
      </c>
      <c r="I295" s="8"/>
      <c r="J295" s="84"/>
      <c r="K295" s="47">
        <f t="shared" si="15"/>
        <v>0</v>
      </c>
      <c r="L295" s="8">
        <v>1</v>
      </c>
      <c r="M295" s="109">
        <f t="shared" si="16"/>
        <v>0</v>
      </c>
      <c r="N295" s="8">
        <v>1</v>
      </c>
      <c r="O295" s="123">
        <f t="shared" si="17"/>
        <v>0</v>
      </c>
      <c r="P295" s="8"/>
    </row>
    <row r="296" spans="1:16" ht="63.75" x14ac:dyDescent="0.25">
      <c r="A296" s="8">
        <v>291</v>
      </c>
      <c r="B296" s="84">
        <v>2060118722</v>
      </c>
      <c r="C296" s="91" t="s">
        <v>667</v>
      </c>
      <c r="D296" s="84">
        <v>6531063020</v>
      </c>
      <c r="E296" s="8" t="s">
        <v>371</v>
      </c>
      <c r="F296" s="84" t="s">
        <v>365</v>
      </c>
      <c r="G296" s="8" t="s">
        <v>1</v>
      </c>
      <c r="H296" s="134">
        <v>1950.3882352941177</v>
      </c>
      <c r="I296" s="8"/>
      <c r="J296" s="84"/>
      <c r="K296" s="47">
        <f t="shared" si="15"/>
        <v>0</v>
      </c>
      <c r="L296" s="8">
        <v>1</v>
      </c>
      <c r="M296" s="109">
        <f t="shared" si="16"/>
        <v>0</v>
      </c>
      <c r="N296" s="8">
        <v>1</v>
      </c>
      <c r="O296" s="123">
        <f t="shared" si="17"/>
        <v>0</v>
      </c>
      <c r="P296" s="8"/>
    </row>
    <row r="297" spans="1:16" ht="51" x14ac:dyDescent="0.25">
      <c r="A297" s="8">
        <v>292</v>
      </c>
      <c r="B297" s="84" t="s">
        <v>274</v>
      </c>
      <c r="C297" s="91" t="s">
        <v>668</v>
      </c>
      <c r="D297" s="84">
        <v>6557027010</v>
      </c>
      <c r="E297" s="8" t="s">
        <v>371</v>
      </c>
      <c r="F297" s="84" t="s">
        <v>365</v>
      </c>
      <c r="G297" s="8" t="s">
        <v>1</v>
      </c>
      <c r="H297" s="130"/>
      <c r="I297" s="8"/>
      <c r="J297" s="84"/>
      <c r="K297" s="47">
        <f t="shared" si="15"/>
        <v>0</v>
      </c>
      <c r="L297" s="8">
        <v>1</v>
      </c>
      <c r="M297" s="109">
        <f t="shared" si="16"/>
        <v>0</v>
      </c>
      <c r="N297" s="8">
        <v>1</v>
      </c>
      <c r="O297" s="123">
        <f t="shared" si="17"/>
        <v>0</v>
      </c>
      <c r="P297" s="8"/>
    </row>
    <row r="298" spans="1:16" ht="51" x14ac:dyDescent="0.25">
      <c r="A298" s="8">
        <v>293</v>
      </c>
      <c r="B298" s="84">
        <v>2060118726</v>
      </c>
      <c r="C298" s="91" t="s">
        <v>671</v>
      </c>
      <c r="D298" s="84" t="s">
        <v>419</v>
      </c>
      <c r="E298" s="8" t="s">
        <v>371</v>
      </c>
      <c r="F298" s="84" t="s">
        <v>365</v>
      </c>
      <c r="G298" s="8" t="s">
        <v>1</v>
      </c>
      <c r="H298" s="134">
        <v>161.01960784313727</v>
      </c>
      <c r="I298" s="8"/>
      <c r="J298" s="84"/>
      <c r="K298" s="47">
        <f t="shared" si="15"/>
        <v>0</v>
      </c>
      <c r="L298" s="8">
        <v>1</v>
      </c>
      <c r="M298" s="109">
        <f t="shared" si="16"/>
        <v>0</v>
      </c>
      <c r="N298" s="8">
        <v>1</v>
      </c>
      <c r="O298" s="123">
        <f t="shared" si="17"/>
        <v>0</v>
      </c>
      <c r="P298" s="8"/>
    </row>
    <row r="299" spans="1:16" ht="51" x14ac:dyDescent="0.25">
      <c r="A299" s="8">
        <v>294</v>
      </c>
      <c r="B299" s="84">
        <v>2060118727</v>
      </c>
      <c r="C299" s="91" t="s">
        <v>672</v>
      </c>
      <c r="D299" s="84">
        <v>99500009286</v>
      </c>
      <c r="E299" s="8" t="s">
        <v>371</v>
      </c>
      <c r="F299" s="84" t="s">
        <v>365</v>
      </c>
      <c r="G299" s="8" t="s">
        <v>1</v>
      </c>
      <c r="H299" s="134">
        <v>161.01960784313727</v>
      </c>
      <c r="I299" s="8"/>
      <c r="J299" s="84"/>
      <c r="K299" s="47">
        <f t="shared" si="15"/>
        <v>0</v>
      </c>
      <c r="L299" s="8">
        <v>1</v>
      </c>
      <c r="M299" s="109">
        <f t="shared" si="16"/>
        <v>0</v>
      </c>
      <c r="N299" s="8">
        <v>1</v>
      </c>
      <c r="O299" s="123">
        <f t="shared" si="17"/>
        <v>0</v>
      </c>
      <c r="P299" s="8"/>
    </row>
    <row r="300" spans="1:16" ht="51" x14ac:dyDescent="0.25">
      <c r="A300" s="8">
        <v>295</v>
      </c>
      <c r="B300" s="84">
        <v>2060118730</v>
      </c>
      <c r="C300" s="91" t="s">
        <v>673</v>
      </c>
      <c r="D300" s="84">
        <v>6550040010</v>
      </c>
      <c r="E300" s="8" t="s">
        <v>371</v>
      </c>
      <c r="F300" s="84" t="s">
        <v>365</v>
      </c>
      <c r="G300" s="8" t="s">
        <v>1</v>
      </c>
      <c r="H300" s="134">
        <v>588.23529411764707</v>
      </c>
      <c r="I300" s="8"/>
      <c r="J300" s="84"/>
      <c r="K300" s="47">
        <f t="shared" si="15"/>
        <v>0</v>
      </c>
      <c r="L300" s="8">
        <v>1</v>
      </c>
      <c r="M300" s="109">
        <f t="shared" si="16"/>
        <v>0</v>
      </c>
      <c r="N300" s="8">
        <v>1</v>
      </c>
      <c r="O300" s="123">
        <f t="shared" si="17"/>
        <v>0</v>
      </c>
      <c r="P300" s="8"/>
    </row>
    <row r="301" spans="1:16" ht="63.75" x14ac:dyDescent="0.25">
      <c r="A301" s="8">
        <v>296</v>
      </c>
      <c r="B301" s="84">
        <v>2020518731</v>
      </c>
      <c r="C301" s="91" t="s">
        <v>674</v>
      </c>
      <c r="D301" s="84">
        <v>99500009463</v>
      </c>
      <c r="E301" s="8" t="s">
        <v>371</v>
      </c>
      <c r="F301" s="84" t="s">
        <v>365</v>
      </c>
      <c r="G301" s="8" t="s">
        <v>1</v>
      </c>
      <c r="H301" s="134">
        <v>588.23529411764707</v>
      </c>
      <c r="I301" s="8"/>
      <c r="J301" s="84"/>
      <c r="K301" s="47">
        <f t="shared" si="15"/>
        <v>0</v>
      </c>
      <c r="L301" s="8">
        <v>1</v>
      </c>
      <c r="M301" s="109">
        <f t="shared" si="16"/>
        <v>0</v>
      </c>
      <c r="N301" s="8">
        <v>1</v>
      </c>
      <c r="O301" s="123">
        <f t="shared" si="17"/>
        <v>0</v>
      </c>
      <c r="P301" s="8"/>
    </row>
    <row r="302" spans="1:16" ht="51" x14ac:dyDescent="0.25">
      <c r="A302" s="8">
        <v>297</v>
      </c>
      <c r="B302" s="84">
        <v>2060118734</v>
      </c>
      <c r="C302" s="91" t="s">
        <v>675</v>
      </c>
      <c r="D302" s="84">
        <v>99500007113</v>
      </c>
      <c r="E302" s="8" t="s">
        <v>371</v>
      </c>
      <c r="F302" s="84" t="s">
        <v>365</v>
      </c>
      <c r="G302" s="8" t="s">
        <v>1</v>
      </c>
      <c r="H302" s="134">
        <v>47.31</v>
      </c>
      <c r="I302" s="8"/>
      <c r="J302" s="84"/>
      <c r="K302" s="47">
        <f t="shared" si="15"/>
        <v>0</v>
      </c>
      <c r="L302" s="8">
        <v>2</v>
      </c>
      <c r="M302" s="109">
        <f t="shared" si="16"/>
        <v>0</v>
      </c>
      <c r="N302" s="8">
        <v>1</v>
      </c>
      <c r="O302" s="123">
        <f t="shared" si="17"/>
        <v>0</v>
      </c>
      <c r="P302" s="8"/>
    </row>
    <row r="303" spans="1:16" ht="51" x14ac:dyDescent="0.25">
      <c r="A303" s="8">
        <v>298</v>
      </c>
      <c r="B303" s="84">
        <v>2060118735</v>
      </c>
      <c r="C303" s="91" t="s">
        <v>676</v>
      </c>
      <c r="D303" s="84">
        <v>99500006180</v>
      </c>
      <c r="E303" s="8" t="s">
        <v>371</v>
      </c>
      <c r="F303" s="84" t="s">
        <v>365</v>
      </c>
      <c r="G303" s="8" t="s">
        <v>1</v>
      </c>
      <c r="H303" s="134">
        <v>47.31</v>
      </c>
      <c r="I303" s="8"/>
      <c r="J303" s="84"/>
      <c r="K303" s="47">
        <f t="shared" si="15"/>
        <v>0</v>
      </c>
      <c r="L303" s="8">
        <v>1</v>
      </c>
      <c r="M303" s="109">
        <f t="shared" si="16"/>
        <v>0</v>
      </c>
      <c r="N303" s="8"/>
      <c r="O303" s="123">
        <f t="shared" si="17"/>
        <v>0</v>
      </c>
      <c r="P303" s="8"/>
    </row>
    <row r="304" spans="1:16" ht="51" x14ac:dyDescent="0.25">
      <c r="A304" s="8">
        <v>299</v>
      </c>
      <c r="B304" s="84">
        <v>2020500046</v>
      </c>
      <c r="C304" s="91" t="s">
        <v>677</v>
      </c>
      <c r="D304" s="84" t="s">
        <v>423</v>
      </c>
      <c r="E304" s="8" t="s">
        <v>371</v>
      </c>
      <c r="F304" s="84" t="s">
        <v>365</v>
      </c>
      <c r="G304" s="8" t="s">
        <v>1</v>
      </c>
      <c r="H304" s="134">
        <v>2122.3529411764707</v>
      </c>
      <c r="I304" s="8"/>
      <c r="J304" s="84"/>
      <c r="K304" s="47">
        <f t="shared" si="15"/>
        <v>0</v>
      </c>
      <c r="L304" s="8">
        <v>1</v>
      </c>
      <c r="M304" s="109">
        <f t="shared" si="16"/>
        <v>0</v>
      </c>
      <c r="N304" s="8"/>
      <c r="O304" s="123">
        <f t="shared" si="17"/>
        <v>0</v>
      </c>
      <c r="P304" s="8"/>
    </row>
    <row r="305" spans="1:16" ht="63.75" x14ac:dyDescent="0.25">
      <c r="A305" s="8">
        <v>300</v>
      </c>
      <c r="B305" s="84">
        <v>2060118742</v>
      </c>
      <c r="C305" s="91" t="s">
        <v>678</v>
      </c>
      <c r="D305" s="84" t="s">
        <v>424</v>
      </c>
      <c r="E305" s="8" t="s">
        <v>371</v>
      </c>
      <c r="F305" s="84" t="s">
        <v>365</v>
      </c>
      <c r="G305" s="8" t="s">
        <v>1</v>
      </c>
      <c r="H305" s="134">
        <v>588.23529411764707</v>
      </c>
      <c r="I305" s="8"/>
      <c r="J305" s="84"/>
      <c r="K305" s="47">
        <f t="shared" si="15"/>
        <v>0</v>
      </c>
      <c r="L305" s="8">
        <v>1</v>
      </c>
      <c r="M305" s="109">
        <f t="shared" si="16"/>
        <v>0</v>
      </c>
      <c r="N305" s="8"/>
      <c r="O305" s="123">
        <f t="shared" si="17"/>
        <v>0</v>
      </c>
      <c r="P305" s="8"/>
    </row>
    <row r="306" spans="1:16" ht="63.75" x14ac:dyDescent="0.25">
      <c r="A306" s="8">
        <v>301</v>
      </c>
      <c r="B306" s="84">
        <v>2060118741</v>
      </c>
      <c r="C306" s="91" t="s">
        <v>679</v>
      </c>
      <c r="D306" s="84" t="s">
        <v>425</v>
      </c>
      <c r="E306" s="8" t="s">
        <v>371</v>
      </c>
      <c r="F306" s="84" t="s">
        <v>365</v>
      </c>
      <c r="G306" s="8" t="s">
        <v>1</v>
      </c>
      <c r="H306" s="134">
        <v>588.23529411764707</v>
      </c>
      <c r="I306" s="8"/>
      <c r="J306" s="84"/>
      <c r="K306" s="47">
        <f t="shared" si="15"/>
        <v>0</v>
      </c>
      <c r="L306" s="8">
        <v>1</v>
      </c>
      <c r="M306" s="109">
        <f t="shared" si="16"/>
        <v>0</v>
      </c>
      <c r="N306" s="8"/>
      <c r="O306" s="123">
        <f t="shared" si="17"/>
        <v>0</v>
      </c>
      <c r="P306" s="8"/>
    </row>
    <row r="307" spans="1:16" ht="51" x14ac:dyDescent="0.25">
      <c r="A307" s="8">
        <v>302</v>
      </c>
      <c r="B307" s="84">
        <v>2020918743</v>
      </c>
      <c r="C307" s="91" t="s">
        <v>680</v>
      </c>
      <c r="D307" s="84" t="s">
        <v>426</v>
      </c>
      <c r="E307" s="8" t="s">
        <v>371</v>
      </c>
      <c r="F307" s="84" t="s">
        <v>365</v>
      </c>
      <c r="G307" s="8" t="s">
        <v>1</v>
      </c>
      <c r="H307" s="134">
        <v>490.19607843137254</v>
      </c>
      <c r="I307" s="8"/>
      <c r="J307" s="84"/>
      <c r="K307" s="47">
        <f t="shared" si="15"/>
        <v>0</v>
      </c>
      <c r="L307" s="8">
        <v>1</v>
      </c>
      <c r="M307" s="109">
        <f t="shared" si="16"/>
        <v>0</v>
      </c>
      <c r="N307" s="8"/>
      <c r="O307" s="123">
        <f t="shared" si="17"/>
        <v>0</v>
      </c>
      <c r="P307" s="8"/>
    </row>
    <row r="308" spans="1:16" ht="63.75" x14ac:dyDescent="0.25">
      <c r="A308" s="8">
        <v>303</v>
      </c>
      <c r="B308" s="84">
        <v>2060118744</v>
      </c>
      <c r="C308" s="91" t="s">
        <v>681</v>
      </c>
      <c r="D308" s="84">
        <v>99500008819</v>
      </c>
      <c r="E308" s="8" t="s">
        <v>371</v>
      </c>
      <c r="F308" s="84" t="s">
        <v>365</v>
      </c>
      <c r="G308" s="8" t="s">
        <v>1</v>
      </c>
      <c r="H308" s="134">
        <v>16712.548392156863</v>
      </c>
      <c r="I308" s="8"/>
      <c r="J308" s="84"/>
      <c r="K308" s="47">
        <f t="shared" si="15"/>
        <v>0</v>
      </c>
      <c r="L308" s="8">
        <v>1</v>
      </c>
      <c r="M308" s="109">
        <f t="shared" si="16"/>
        <v>0</v>
      </c>
      <c r="N308" s="8"/>
      <c r="O308" s="123">
        <f t="shared" si="17"/>
        <v>0</v>
      </c>
      <c r="P308" s="8"/>
    </row>
    <row r="309" spans="1:16" ht="63.75" x14ac:dyDescent="0.25">
      <c r="A309" s="8">
        <v>304</v>
      </c>
      <c r="B309" s="84">
        <v>2060118745</v>
      </c>
      <c r="C309" s="91" t="s">
        <v>682</v>
      </c>
      <c r="D309" s="84">
        <v>2200869</v>
      </c>
      <c r="E309" s="8" t="s">
        <v>371</v>
      </c>
      <c r="F309" s="84" t="s">
        <v>365</v>
      </c>
      <c r="G309" s="8" t="s">
        <v>63</v>
      </c>
      <c r="H309" s="134">
        <v>764.20392156862749</v>
      </c>
      <c r="I309" s="8"/>
      <c r="J309" s="84"/>
      <c r="K309" s="47">
        <f t="shared" si="15"/>
        <v>0</v>
      </c>
      <c r="L309" s="8">
        <v>1</v>
      </c>
      <c r="M309" s="109">
        <f t="shared" si="16"/>
        <v>0</v>
      </c>
      <c r="N309" s="8"/>
      <c r="O309" s="123">
        <f t="shared" si="17"/>
        <v>0</v>
      </c>
      <c r="P309" s="8"/>
    </row>
    <row r="310" spans="1:16" ht="51" x14ac:dyDescent="0.25">
      <c r="A310" s="8">
        <v>305</v>
      </c>
      <c r="B310" s="84">
        <v>2060118834</v>
      </c>
      <c r="C310" s="91" t="s">
        <v>683</v>
      </c>
      <c r="D310" s="84">
        <v>6090048010</v>
      </c>
      <c r="E310" s="8" t="s">
        <v>371</v>
      </c>
      <c r="F310" s="84" t="s">
        <v>365</v>
      </c>
      <c r="G310" s="8" t="s">
        <v>1</v>
      </c>
      <c r="H310" s="134">
        <v>1.9432941176470588</v>
      </c>
      <c r="I310" s="8"/>
      <c r="J310" s="84"/>
      <c r="K310" s="47">
        <f t="shared" si="15"/>
        <v>0</v>
      </c>
      <c r="L310" s="8">
        <v>1</v>
      </c>
      <c r="M310" s="109">
        <f t="shared" si="16"/>
        <v>0</v>
      </c>
      <c r="N310" s="8"/>
      <c r="O310" s="123">
        <f t="shared" si="17"/>
        <v>0</v>
      </c>
      <c r="P310" s="8"/>
    </row>
    <row r="311" spans="1:16" ht="51" x14ac:dyDescent="0.25">
      <c r="A311" s="8">
        <v>306</v>
      </c>
      <c r="B311" s="84">
        <v>2060118753</v>
      </c>
      <c r="C311" s="91" t="s">
        <v>684</v>
      </c>
      <c r="D311" s="84">
        <v>6510037670</v>
      </c>
      <c r="E311" s="8" t="s">
        <v>371</v>
      </c>
      <c r="F311" s="84" t="s">
        <v>365</v>
      </c>
      <c r="G311" s="8" t="s">
        <v>1</v>
      </c>
      <c r="H311" s="134">
        <v>584.17999999999995</v>
      </c>
      <c r="I311" s="8"/>
      <c r="J311" s="84"/>
      <c r="K311" s="47">
        <f t="shared" si="15"/>
        <v>0</v>
      </c>
      <c r="L311" s="8">
        <v>1</v>
      </c>
      <c r="M311" s="109">
        <f t="shared" si="16"/>
        <v>0</v>
      </c>
      <c r="N311" s="8"/>
      <c r="O311" s="123">
        <f t="shared" si="17"/>
        <v>0</v>
      </c>
      <c r="P311" s="8"/>
    </row>
    <row r="312" spans="1:16" ht="51" x14ac:dyDescent="0.25">
      <c r="A312" s="8">
        <v>307</v>
      </c>
      <c r="B312" s="84">
        <v>2060118754</v>
      </c>
      <c r="C312" s="91" t="s">
        <v>685</v>
      </c>
      <c r="D312" s="84">
        <v>6510044680</v>
      </c>
      <c r="E312" s="8" t="s">
        <v>371</v>
      </c>
      <c r="F312" s="84" t="s">
        <v>365</v>
      </c>
      <c r="G312" s="8" t="s">
        <v>1</v>
      </c>
      <c r="H312" s="134">
        <v>584.17999999999995</v>
      </c>
      <c r="I312" s="8"/>
      <c r="J312" s="84"/>
      <c r="K312" s="47">
        <f t="shared" si="15"/>
        <v>0</v>
      </c>
      <c r="L312" s="8">
        <v>1</v>
      </c>
      <c r="M312" s="109">
        <f t="shared" si="16"/>
        <v>0</v>
      </c>
      <c r="N312" s="8"/>
      <c r="O312" s="123">
        <f t="shared" si="17"/>
        <v>0</v>
      </c>
      <c r="P312" s="8"/>
    </row>
    <row r="313" spans="1:16" ht="63.75" x14ac:dyDescent="0.25">
      <c r="A313" s="8">
        <v>308</v>
      </c>
      <c r="B313" s="84">
        <v>2060118756</v>
      </c>
      <c r="C313" s="91" t="s">
        <v>686</v>
      </c>
      <c r="D313" s="84">
        <v>65100004029</v>
      </c>
      <c r="E313" s="8" t="s">
        <v>371</v>
      </c>
      <c r="F313" s="84" t="s">
        <v>365</v>
      </c>
      <c r="G313" s="8" t="s">
        <v>1</v>
      </c>
      <c r="H313" s="134">
        <v>2342.52</v>
      </c>
      <c r="I313" s="8"/>
      <c r="J313" s="84"/>
      <c r="K313" s="47">
        <f t="shared" si="15"/>
        <v>0</v>
      </c>
      <c r="L313" s="8">
        <v>1</v>
      </c>
      <c r="M313" s="109">
        <f t="shared" si="16"/>
        <v>0</v>
      </c>
      <c r="N313" s="8"/>
      <c r="O313" s="123">
        <f t="shared" si="17"/>
        <v>0</v>
      </c>
      <c r="P313" s="8"/>
    </row>
    <row r="314" spans="1:16" ht="63.75" x14ac:dyDescent="0.25">
      <c r="A314" s="8">
        <v>309</v>
      </c>
      <c r="B314" s="84">
        <v>2060118758</v>
      </c>
      <c r="C314" s="91" t="s">
        <v>687</v>
      </c>
      <c r="D314" s="84">
        <v>65100009232</v>
      </c>
      <c r="E314" s="8" t="s">
        <v>371</v>
      </c>
      <c r="F314" s="84" t="s">
        <v>365</v>
      </c>
      <c r="G314" s="8" t="s">
        <v>1</v>
      </c>
      <c r="H314" s="134">
        <v>584.17999999999995</v>
      </c>
      <c r="I314" s="8"/>
      <c r="J314" s="84"/>
      <c r="K314" s="47">
        <f t="shared" si="15"/>
        <v>0</v>
      </c>
      <c r="L314" s="8">
        <v>1</v>
      </c>
      <c r="M314" s="109">
        <f t="shared" si="16"/>
        <v>0</v>
      </c>
      <c r="N314" s="8"/>
      <c r="O314" s="123">
        <f t="shared" si="17"/>
        <v>0</v>
      </c>
      <c r="P314" s="8"/>
    </row>
    <row r="315" spans="1:16" ht="51" x14ac:dyDescent="0.25">
      <c r="A315" s="8">
        <v>310</v>
      </c>
      <c r="B315" s="84">
        <v>2060118761</v>
      </c>
      <c r="C315" s="91" t="s">
        <v>688</v>
      </c>
      <c r="D315" s="84">
        <v>6510002690</v>
      </c>
      <c r="E315" s="8" t="s">
        <v>371</v>
      </c>
      <c r="F315" s="84" t="s">
        <v>365</v>
      </c>
      <c r="G315" s="8" t="s">
        <v>1</v>
      </c>
      <c r="H315" s="134">
        <v>1915.04</v>
      </c>
      <c r="I315" s="8"/>
      <c r="J315" s="84"/>
      <c r="K315" s="47">
        <f t="shared" si="15"/>
        <v>0</v>
      </c>
      <c r="L315" s="8">
        <v>1</v>
      </c>
      <c r="M315" s="109">
        <f t="shared" si="16"/>
        <v>0</v>
      </c>
      <c r="N315" s="8"/>
      <c r="O315" s="123">
        <f t="shared" si="17"/>
        <v>0</v>
      </c>
      <c r="P315" s="8"/>
    </row>
    <row r="316" spans="1:16" ht="63.75" x14ac:dyDescent="0.25">
      <c r="A316" s="8">
        <v>311</v>
      </c>
      <c r="B316" s="84">
        <v>2060118762</v>
      </c>
      <c r="C316" s="91" t="s">
        <v>689</v>
      </c>
      <c r="D316" s="84">
        <v>6510081680</v>
      </c>
      <c r="E316" s="8" t="s">
        <v>371</v>
      </c>
      <c r="F316" s="84" t="s">
        <v>365</v>
      </c>
      <c r="G316" s="8" t="s">
        <v>1</v>
      </c>
      <c r="H316" s="134">
        <v>945.00000000000011</v>
      </c>
      <c r="I316" s="8"/>
      <c r="J316" s="84"/>
      <c r="K316" s="47">
        <f t="shared" si="15"/>
        <v>0</v>
      </c>
      <c r="L316" s="8">
        <v>1</v>
      </c>
      <c r="M316" s="109">
        <f t="shared" si="16"/>
        <v>0</v>
      </c>
      <c r="N316" s="8"/>
      <c r="O316" s="123">
        <f t="shared" si="17"/>
        <v>0</v>
      </c>
      <c r="P316" s="8"/>
    </row>
    <row r="317" spans="1:16" ht="63.75" x14ac:dyDescent="0.25">
      <c r="A317" s="8">
        <v>312</v>
      </c>
      <c r="B317" s="84">
        <v>2060118765</v>
      </c>
      <c r="C317" s="91" t="s">
        <v>690</v>
      </c>
      <c r="D317" s="84">
        <v>6510098680</v>
      </c>
      <c r="E317" s="8" t="s">
        <v>371</v>
      </c>
      <c r="F317" s="84" t="s">
        <v>365</v>
      </c>
      <c r="G317" s="8" t="s">
        <v>1</v>
      </c>
      <c r="H317" s="134">
        <v>2257.2000000000003</v>
      </c>
      <c r="I317" s="8"/>
      <c r="J317" s="84"/>
      <c r="K317" s="47">
        <f t="shared" si="15"/>
        <v>0</v>
      </c>
      <c r="L317" s="8">
        <v>1</v>
      </c>
      <c r="M317" s="109">
        <f t="shared" si="16"/>
        <v>0</v>
      </c>
      <c r="N317" s="8"/>
      <c r="O317" s="123">
        <f t="shared" si="17"/>
        <v>0</v>
      </c>
      <c r="P317" s="8"/>
    </row>
    <row r="318" spans="1:16" ht="63.75" x14ac:dyDescent="0.25">
      <c r="A318" s="8">
        <v>313</v>
      </c>
      <c r="B318" s="84">
        <v>2060118766</v>
      </c>
      <c r="C318" s="91" t="s">
        <v>691</v>
      </c>
      <c r="D318" s="84" t="s">
        <v>618</v>
      </c>
      <c r="E318" s="8" t="s">
        <v>371</v>
      </c>
      <c r="F318" s="84" t="s">
        <v>365</v>
      </c>
      <c r="G318" s="8" t="s">
        <v>1</v>
      </c>
      <c r="H318" s="134">
        <v>2257.2000000000003</v>
      </c>
      <c r="I318" s="8"/>
      <c r="J318" s="84"/>
      <c r="K318" s="47">
        <f t="shared" si="15"/>
        <v>0</v>
      </c>
      <c r="L318" s="8">
        <v>1</v>
      </c>
      <c r="M318" s="109">
        <f t="shared" si="16"/>
        <v>0</v>
      </c>
      <c r="N318" s="8"/>
      <c r="O318" s="123">
        <f t="shared" si="17"/>
        <v>0</v>
      </c>
      <c r="P318" s="8"/>
    </row>
    <row r="319" spans="1:16" ht="51" x14ac:dyDescent="0.25">
      <c r="A319" s="8">
        <v>314</v>
      </c>
      <c r="B319" s="84">
        <v>2060118770</v>
      </c>
      <c r="C319" s="91" t="s">
        <v>692</v>
      </c>
      <c r="D319" s="84">
        <v>6532005660</v>
      </c>
      <c r="E319" s="8" t="s">
        <v>371</v>
      </c>
      <c r="F319" s="84" t="s">
        <v>365</v>
      </c>
      <c r="G319" s="8" t="s">
        <v>1</v>
      </c>
      <c r="H319" s="134">
        <v>1898.0392156862745</v>
      </c>
      <c r="I319" s="8"/>
      <c r="J319" s="84"/>
      <c r="K319" s="47">
        <f t="shared" si="15"/>
        <v>0</v>
      </c>
      <c r="L319" s="8">
        <v>1</v>
      </c>
      <c r="M319" s="109">
        <f t="shared" si="16"/>
        <v>0</v>
      </c>
      <c r="N319" s="8"/>
      <c r="O319" s="123">
        <f t="shared" si="17"/>
        <v>0</v>
      </c>
      <c r="P319" s="8"/>
    </row>
    <row r="320" spans="1:16" ht="82.35" customHeight="1" x14ac:dyDescent="0.25">
      <c r="A320" s="8">
        <v>315</v>
      </c>
      <c r="B320" s="84">
        <v>2060118772</v>
      </c>
      <c r="C320" s="91" t="s">
        <v>693</v>
      </c>
      <c r="D320" s="84">
        <v>99500011222</v>
      </c>
      <c r="E320" s="8" t="s">
        <v>371</v>
      </c>
      <c r="F320" s="84" t="s">
        <v>365</v>
      </c>
      <c r="G320" s="8" t="s">
        <v>1</v>
      </c>
      <c r="H320" s="134">
        <v>588.23529411764707</v>
      </c>
      <c r="I320" s="8"/>
      <c r="J320" s="84"/>
      <c r="K320" s="47">
        <f t="shared" si="15"/>
        <v>0</v>
      </c>
      <c r="L320" s="8">
        <v>1</v>
      </c>
      <c r="M320" s="109">
        <f t="shared" si="16"/>
        <v>0</v>
      </c>
      <c r="N320" s="8"/>
      <c r="O320" s="123">
        <f t="shared" si="17"/>
        <v>0</v>
      </c>
      <c r="P320" s="8"/>
    </row>
    <row r="321" spans="1:16" ht="63.75" x14ac:dyDescent="0.25">
      <c r="A321" s="8">
        <v>316</v>
      </c>
      <c r="B321" s="84">
        <v>2070818776</v>
      </c>
      <c r="C321" s="91" t="s">
        <v>610</v>
      </c>
      <c r="D321" s="84" t="s">
        <v>430</v>
      </c>
      <c r="E321" s="8" t="s">
        <v>371</v>
      </c>
      <c r="F321" s="84" t="s">
        <v>365</v>
      </c>
      <c r="G321" s="8" t="s">
        <v>1</v>
      </c>
      <c r="H321" s="134">
        <v>588.23529411764707</v>
      </c>
      <c r="I321" s="8"/>
      <c r="J321" s="84"/>
      <c r="K321" s="47">
        <f t="shared" si="15"/>
        <v>0</v>
      </c>
      <c r="L321" s="8">
        <v>1</v>
      </c>
      <c r="M321" s="109">
        <f t="shared" si="16"/>
        <v>0</v>
      </c>
      <c r="N321" s="8"/>
      <c r="O321" s="123">
        <f t="shared" si="17"/>
        <v>0</v>
      </c>
      <c r="P321" s="8"/>
    </row>
    <row r="322" spans="1:16" ht="63.75" x14ac:dyDescent="0.25">
      <c r="A322" s="8">
        <v>317</v>
      </c>
      <c r="B322" s="84">
        <v>2020518777</v>
      </c>
      <c r="C322" s="91" t="s">
        <v>611</v>
      </c>
      <c r="D322" s="84" t="s">
        <v>431</v>
      </c>
      <c r="E322" s="8" t="s">
        <v>371</v>
      </c>
      <c r="F322" s="84" t="s">
        <v>365</v>
      </c>
      <c r="G322" s="8" t="s">
        <v>1</v>
      </c>
      <c r="H322" s="134">
        <v>1898.0392156862745</v>
      </c>
      <c r="I322" s="8"/>
      <c r="J322" s="84"/>
      <c r="K322" s="47">
        <f t="shared" si="15"/>
        <v>0</v>
      </c>
      <c r="L322" s="8">
        <v>1</v>
      </c>
      <c r="M322" s="109">
        <f t="shared" si="16"/>
        <v>0</v>
      </c>
      <c r="N322" s="8"/>
      <c r="O322" s="123">
        <f t="shared" si="17"/>
        <v>0</v>
      </c>
      <c r="P322" s="8"/>
    </row>
    <row r="323" spans="1:16" ht="63.75" x14ac:dyDescent="0.25">
      <c r="A323" s="8">
        <v>318</v>
      </c>
      <c r="B323" s="84">
        <v>2020518779</v>
      </c>
      <c r="C323" s="91" t="s">
        <v>612</v>
      </c>
      <c r="D323" s="84">
        <v>50080723</v>
      </c>
      <c r="E323" s="8" t="s">
        <v>371</v>
      </c>
      <c r="F323" s="84" t="s">
        <v>365</v>
      </c>
      <c r="G323" s="8" t="s">
        <v>1</v>
      </c>
      <c r="H323" s="134">
        <v>16712.548392156863</v>
      </c>
      <c r="I323" s="8"/>
      <c r="J323" s="84"/>
      <c r="K323" s="47">
        <f t="shared" si="15"/>
        <v>0</v>
      </c>
      <c r="L323" s="8">
        <v>1</v>
      </c>
      <c r="M323" s="109">
        <f t="shared" si="16"/>
        <v>0</v>
      </c>
      <c r="N323" s="8"/>
      <c r="O323" s="123">
        <f t="shared" si="17"/>
        <v>0</v>
      </c>
      <c r="P323" s="8"/>
    </row>
    <row r="324" spans="1:16" ht="51" x14ac:dyDescent="0.25">
      <c r="A324" s="8">
        <v>319</v>
      </c>
      <c r="B324" s="84">
        <v>2060118780</v>
      </c>
      <c r="C324" s="91" t="s">
        <v>694</v>
      </c>
      <c r="D324" s="84">
        <v>3300019</v>
      </c>
      <c r="E324" s="8" t="s">
        <v>371</v>
      </c>
      <c r="F324" s="84" t="s">
        <v>365</v>
      </c>
      <c r="G324" s="8" t="s">
        <v>63</v>
      </c>
      <c r="H324" s="134">
        <v>92.156862745098039</v>
      </c>
      <c r="I324" s="8"/>
      <c r="J324" s="84"/>
      <c r="K324" s="47">
        <f t="shared" si="15"/>
        <v>0</v>
      </c>
      <c r="L324" s="8">
        <v>100</v>
      </c>
      <c r="M324" s="109">
        <f t="shared" si="16"/>
        <v>0</v>
      </c>
      <c r="N324" s="8"/>
      <c r="O324" s="123">
        <f t="shared" si="17"/>
        <v>0</v>
      </c>
      <c r="P324" s="8"/>
    </row>
    <row r="325" spans="1:16" ht="51" x14ac:dyDescent="0.25">
      <c r="A325" s="8">
        <v>320</v>
      </c>
      <c r="B325" s="84">
        <v>2060118785</v>
      </c>
      <c r="C325" s="91" t="s">
        <v>695</v>
      </c>
      <c r="D325" s="84">
        <v>6972201016</v>
      </c>
      <c r="E325" s="8" t="s">
        <v>371</v>
      </c>
      <c r="F325" s="84" t="s">
        <v>365</v>
      </c>
      <c r="G325" s="8" t="s">
        <v>1</v>
      </c>
      <c r="H325" s="134">
        <v>23.598000411987279</v>
      </c>
      <c r="I325" s="8"/>
      <c r="J325" s="84"/>
      <c r="K325" s="47">
        <f t="shared" si="15"/>
        <v>0</v>
      </c>
      <c r="L325" s="8"/>
      <c r="M325" s="109">
        <f t="shared" si="16"/>
        <v>0</v>
      </c>
      <c r="N325" s="8"/>
      <c r="O325" s="123">
        <f t="shared" si="17"/>
        <v>0</v>
      </c>
      <c r="P325" s="8"/>
    </row>
    <row r="326" spans="1:16" ht="51" x14ac:dyDescent="0.25">
      <c r="A326" s="8">
        <v>321</v>
      </c>
      <c r="B326" s="84">
        <v>2060118790</v>
      </c>
      <c r="C326" s="91" t="s">
        <v>696</v>
      </c>
      <c r="D326" s="84" t="s">
        <v>432</v>
      </c>
      <c r="E326" s="8" t="s">
        <v>371</v>
      </c>
      <c r="F326" s="84" t="s">
        <v>365</v>
      </c>
      <c r="G326" s="8" t="s">
        <v>1</v>
      </c>
      <c r="H326" s="134">
        <v>62.347529411764711</v>
      </c>
      <c r="I326" s="8"/>
      <c r="J326" s="84"/>
      <c r="K326" s="47">
        <f t="shared" si="15"/>
        <v>0</v>
      </c>
      <c r="L326" s="8"/>
      <c r="M326" s="109">
        <f t="shared" si="16"/>
        <v>0</v>
      </c>
      <c r="N326" s="8">
        <v>1</v>
      </c>
      <c r="O326" s="123">
        <f t="shared" si="17"/>
        <v>0</v>
      </c>
      <c r="P326" s="8"/>
    </row>
    <row r="327" spans="1:16" ht="51" x14ac:dyDescent="0.25">
      <c r="A327" s="8">
        <v>322</v>
      </c>
      <c r="B327" s="84">
        <v>2060118791</v>
      </c>
      <c r="C327" s="91" t="s">
        <v>657</v>
      </c>
      <c r="D327" s="84">
        <v>99500009663</v>
      </c>
      <c r="E327" s="10" t="s">
        <v>655</v>
      </c>
      <c r="F327" s="84" t="s">
        <v>365</v>
      </c>
      <c r="G327" s="8" t="s">
        <v>1</v>
      </c>
      <c r="H327" s="134">
        <v>62.347529411764711</v>
      </c>
      <c r="I327" s="8"/>
      <c r="J327" s="84"/>
      <c r="K327" s="47">
        <f t="shared" si="15"/>
        <v>0</v>
      </c>
      <c r="L327" s="84"/>
      <c r="M327" s="109">
        <f t="shared" si="16"/>
        <v>0</v>
      </c>
      <c r="N327" s="8">
        <v>1</v>
      </c>
      <c r="O327" s="123">
        <f t="shared" si="17"/>
        <v>0</v>
      </c>
      <c r="P327" s="8"/>
    </row>
    <row r="328" spans="1:16" ht="51" x14ac:dyDescent="0.25">
      <c r="A328" s="8">
        <v>323</v>
      </c>
      <c r="B328" s="84">
        <v>2060118792</v>
      </c>
      <c r="C328" s="91" t="s">
        <v>658</v>
      </c>
      <c r="D328" s="119" t="s">
        <v>433</v>
      </c>
      <c r="E328" s="10" t="s">
        <v>655</v>
      </c>
      <c r="F328" s="84" t="s">
        <v>365</v>
      </c>
      <c r="G328" s="8" t="s">
        <v>1</v>
      </c>
      <c r="H328" s="134">
        <v>62.347529411764711</v>
      </c>
      <c r="I328" s="8"/>
      <c r="J328" s="84"/>
      <c r="K328" s="47">
        <f t="shared" ref="K328:K341" si="18">I328*J328</f>
        <v>0</v>
      </c>
      <c r="L328" s="84"/>
      <c r="M328" s="109">
        <f t="shared" ref="M328:M356" si="19">I328*L328</f>
        <v>0</v>
      </c>
      <c r="N328" s="8">
        <v>1</v>
      </c>
      <c r="O328" s="123">
        <f t="shared" ref="O328:O356" si="20">N328*I328</f>
        <v>0</v>
      </c>
      <c r="P328" s="8"/>
    </row>
    <row r="329" spans="1:16" ht="51" x14ac:dyDescent="0.25">
      <c r="A329" s="8">
        <v>324</v>
      </c>
      <c r="B329" s="84">
        <v>2060118793</v>
      </c>
      <c r="C329" s="91" t="s">
        <v>659</v>
      </c>
      <c r="D329" s="84">
        <v>99500009791</v>
      </c>
      <c r="E329" s="10" t="s">
        <v>655</v>
      </c>
      <c r="F329" s="84" t="s">
        <v>365</v>
      </c>
      <c r="G329" s="8" t="s">
        <v>1</v>
      </c>
      <c r="H329" s="134">
        <v>62.347529411764711</v>
      </c>
      <c r="I329" s="8"/>
      <c r="J329" s="84"/>
      <c r="K329" s="47">
        <f t="shared" si="18"/>
        <v>0</v>
      </c>
      <c r="L329" s="84"/>
      <c r="M329" s="109">
        <f t="shared" si="19"/>
        <v>0</v>
      </c>
      <c r="N329" s="8">
        <v>1</v>
      </c>
      <c r="O329" s="123">
        <f t="shared" si="20"/>
        <v>0</v>
      </c>
      <c r="P329" s="8"/>
    </row>
    <row r="330" spans="1:16" ht="51" x14ac:dyDescent="0.25">
      <c r="A330" s="8">
        <v>325</v>
      </c>
      <c r="B330" s="84">
        <v>2060118794</v>
      </c>
      <c r="C330" s="91" t="s">
        <v>697</v>
      </c>
      <c r="D330" s="84" t="s">
        <v>434</v>
      </c>
      <c r="E330" s="8" t="s">
        <v>371</v>
      </c>
      <c r="F330" s="84" t="s">
        <v>365</v>
      </c>
      <c r="G330" s="8" t="s">
        <v>1</v>
      </c>
      <c r="H330" s="134">
        <v>62.347529411764711</v>
      </c>
      <c r="I330" s="8"/>
      <c r="J330" s="84"/>
      <c r="K330" s="47">
        <f t="shared" si="18"/>
        <v>0</v>
      </c>
      <c r="L330" s="8">
        <v>1</v>
      </c>
      <c r="M330" s="109">
        <f t="shared" si="19"/>
        <v>0</v>
      </c>
      <c r="N330" s="8"/>
      <c r="O330" s="123">
        <f t="shared" si="20"/>
        <v>0</v>
      </c>
      <c r="P330" s="8"/>
    </row>
    <row r="331" spans="1:16" ht="51" x14ac:dyDescent="0.25">
      <c r="A331" s="8">
        <v>326</v>
      </c>
      <c r="B331" s="84">
        <v>2060118795</v>
      </c>
      <c r="C331" s="91" t="s">
        <v>698</v>
      </c>
      <c r="D331" s="84" t="s">
        <v>435</v>
      </c>
      <c r="E331" s="8" t="s">
        <v>371</v>
      </c>
      <c r="F331" s="84" t="s">
        <v>365</v>
      </c>
      <c r="G331" s="8" t="s">
        <v>1</v>
      </c>
      <c r="H331" s="134">
        <v>62.347529411764711</v>
      </c>
      <c r="I331" s="8"/>
      <c r="J331" s="84"/>
      <c r="K331" s="47">
        <f t="shared" si="18"/>
        <v>0</v>
      </c>
      <c r="L331" s="8">
        <v>1</v>
      </c>
      <c r="M331" s="109">
        <f t="shared" si="19"/>
        <v>0</v>
      </c>
      <c r="N331" s="8"/>
      <c r="O331" s="123">
        <f t="shared" si="20"/>
        <v>0</v>
      </c>
      <c r="P331" s="8"/>
    </row>
    <row r="332" spans="1:16" ht="51" x14ac:dyDescent="0.25">
      <c r="A332" s="8">
        <v>327</v>
      </c>
      <c r="B332" s="84">
        <v>2060118796</v>
      </c>
      <c r="C332" s="91" t="s">
        <v>699</v>
      </c>
      <c r="D332" s="84" t="s">
        <v>436</v>
      </c>
      <c r="E332" s="8" t="s">
        <v>371</v>
      </c>
      <c r="F332" s="84" t="s">
        <v>365</v>
      </c>
      <c r="G332" s="8" t="s">
        <v>1</v>
      </c>
      <c r="H332" s="134">
        <v>62.347529411764711</v>
      </c>
      <c r="I332" s="8"/>
      <c r="J332" s="84"/>
      <c r="K332" s="47">
        <f t="shared" si="18"/>
        <v>0</v>
      </c>
      <c r="L332" s="8">
        <v>1</v>
      </c>
      <c r="M332" s="109">
        <f t="shared" si="19"/>
        <v>0</v>
      </c>
      <c r="N332" s="8"/>
      <c r="O332" s="123">
        <f t="shared" si="20"/>
        <v>0</v>
      </c>
      <c r="P332" s="8"/>
    </row>
    <row r="333" spans="1:16" ht="63.75" x14ac:dyDescent="0.25">
      <c r="A333" s="8">
        <v>328</v>
      </c>
      <c r="B333" s="84">
        <v>2020618800</v>
      </c>
      <c r="C333" s="91" t="s">
        <v>613</v>
      </c>
      <c r="D333" s="84" t="s">
        <v>437</v>
      </c>
      <c r="E333" s="8" t="s">
        <v>371</v>
      </c>
      <c r="F333" s="84" t="s">
        <v>365</v>
      </c>
      <c r="G333" s="8" t="s">
        <v>1</v>
      </c>
      <c r="H333" s="134">
        <v>51.835411764705881</v>
      </c>
      <c r="I333" s="8"/>
      <c r="J333" s="84"/>
      <c r="K333" s="47">
        <f t="shared" si="18"/>
        <v>0</v>
      </c>
      <c r="L333" s="8">
        <v>1</v>
      </c>
      <c r="M333" s="109">
        <f t="shared" si="19"/>
        <v>0</v>
      </c>
      <c r="N333" s="8"/>
      <c r="O333" s="123">
        <f t="shared" si="20"/>
        <v>0</v>
      </c>
      <c r="P333" s="8"/>
    </row>
    <row r="334" spans="1:16" ht="63.75" x14ac:dyDescent="0.25">
      <c r="A334" s="8">
        <v>329</v>
      </c>
      <c r="B334" s="84">
        <v>2060118806</v>
      </c>
      <c r="C334" s="91" t="s">
        <v>700</v>
      </c>
      <c r="D334" s="84">
        <v>99500010544</v>
      </c>
      <c r="E334" s="8" t="s">
        <v>371</v>
      </c>
      <c r="F334" s="84" t="s">
        <v>365</v>
      </c>
      <c r="G334" s="8" t="s">
        <v>1</v>
      </c>
      <c r="H334" s="134">
        <v>296.41000000000003</v>
      </c>
      <c r="I334" s="8"/>
      <c r="J334" s="84"/>
      <c r="K334" s="47">
        <f t="shared" si="18"/>
        <v>0</v>
      </c>
      <c r="L334" s="8"/>
      <c r="M334" s="109">
        <f t="shared" si="19"/>
        <v>0</v>
      </c>
      <c r="N334" s="8">
        <v>1</v>
      </c>
      <c r="O334" s="123">
        <f t="shared" si="20"/>
        <v>0</v>
      </c>
      <c r="P334" s="8"/>
    </row>
    <row r="335" spans="1:16" ht="63.75" x14ac:dyDescent="0.25">
      <c r="A335" s="8">
        <v>330</v>
      </c>
      <c r="B335" s="84">
        <v>2060118807</v>
      </c>
      <c r="C335" s="91" t="s">
        <v>701</v>
      </c>
      <c r="D335" s="84">
        <v>6541062010</v>
      </c>
      <c r="E335" s="8" t="s">
        <v>371</v>
      </c>
      <c r="F335" s="84" t="s">
        <v>365</v>
      </c>
      <c r="G335" s="8" t="s">
        <v>1</v>
      </c>
      <c r="H335" s="134">
        <v>296.41000000000003</v>
      </c>
      <c r="I335" s="8"/>
      <c r="J335" s="84"/>
      <c r="K335" s="47">
        <f t="shared" si="18"/>
        <v>0</v>
      </c>
      <c r="L335" s="8">
        <v>1</v>
      </c>
      <c r="M335" s="109">
        <f t="shared" si="19"/>
        <v>0</v>
      </c>
      <c r="N335" s="8"/>
      <c r="O335" s="123">
        <f t="shared" si="20"/>
        <v>0</v>
      </c>
      <c r="P335" s="8"/>
    </row>
    <row r="336" spans="1:16" ht="63.75" x14ac:dyDescent="0.25">
      <c r="A336" s="8">
        <v>331</v>
      </c>
      <c r="B336" s="84">
        <v>2021018808</v>
      </c>
      <c r="C336" s="91" t="s">
        <v>614</v>
      </c>
      <c r="D336" s="84" t="s">
        <v>438</v>
      </c>
      <c r="E336" s="8" t="s">
        <v>371</v>
      </c>
      <c r="F336" s="84" t="s">
        <v>365</v>
      </c>
      <c r="G336" s="8" t="s">
        <v>1</v>
      </c>
      <c r="H336" s="134">
        <v>296.41000000000003</v>
      </c>
      <c r="I336" s="8"/>
      <c r="J336" s="84"/>
      <c r="K336" s="47">
        <f t="shared" si="18"/>
        <v>0</v>
      </c>
      <c r="L336" s="8">
        <v>1</v>
      </c>
      <c r="M336" s="109">
        <f t="shared" si="19"/>
        <v>0</v>
      </c>
      <c r="N336" s="8"/>
      <c r="O336" s="123">
        <f t="shared" si="20"/>
        <v>0</v>
      </c>
      <c r="P336" s="8"/>
    </row>
    <row r="337" spans="1:16" ht="51" x14ac:dyDescent="0.25">
      <c r="A337" s="8">
        <v>332</v>
      </c>
      <c r="B337" s="84">
        <v>2060118809</v>
      </c>
      <c r="C337" s="91" t="s">
        <v>702</v>
      </c>
      <c r="D337" s="84">
        <v>6541055010</v>
      </c>
      <c r="E337" s="8" t="s">
        <v>371</v>
      </c>
      <c r="F337" s="84" t="s">
        <v>365</v>
      </c>
      <c r="G337" s="8" t="s">
        <v>1</v>
      </c>
      <c r="H337" s="134">
        <v>296.41000000000003</v>
      </c>
      <c r="I337" s="8"/>
      <c r="J337" s="84"/>
      <c r="K337" s="47">
        <f t="shared" si="18"/>
        <v>0</v>
      </c>
      <c r="L337" s="8"/>
      <c r="M337" s="109">
        <f t="shared" si="19"/>
        <v>0</v>
      </c>
      <c r="N337" s="8">
        <v>1</v>
      </c>
      <c r="O337" s="123">
        <f t="shared" si="20"/>
        <v>0</v>
      </c>
      <c r="P337" s="8"/>
    </row>
    <row r="338" spans="1:16" ht="51" x14ac:dyDescent="0.25">
      <c r="A338" s="8">
        <v>333</v>
      </c>
      <c r="B338" s="84">
        <v>2060118815</v>
      </c>
      <c r="C338" s="91" t="s">
        <v>703</v>
      </c>
      <c r="D338" s="84">
        <v>99500009473</v>
      </c>
      <c r="E338" s="8" t="s">
        <v>371</v>
      </c>
      <c r="F338" s="84" t="s">
        <v>365</v>
      </c>
      <c r="G338" s="8" t="s">
        <v>1</v>
      </c>
      <c r="H338" s="134">
        <v>23.598000411987279</v>
      </c>
      <c r="I338" s="8"/>
      <c r="J338" s="84"/>
      <c r="K338" s="47">
        <f t="shared" si="18"/>
        <v>0</v>
      </c>
      <c r="L338" s="8">
        <v>1</v>
      </c>
      <c r="M338" s="109">
        <f t="shared" si="19"/>
        <v>0</v>
      </c>
      <c r="N338" s="8"/>
      <c r="O338" s="123">
        <f t="shared" si="20"/>
        <v>0</v>
      </c>
      <c r="P338" s="8"/>
    </row>
    <row r="339" spans="1:16" ht="51" x14ac:dyDescent="0.25">
      <c r="A339" s="8">
        <v>334</v>
      </c>
      <c r="B339" s="84">
        <v>2060118816</v>
      </c>
      <c r="C339" s="91" t="s">
        <v>704</v>
      </c>
      <c r="D339" s="84">
        <v>6576079010</v>
      </c>
      <c r="E339" s="8" t="s">
        <v>371</v>
      </c>
      <c r="F339" s="84" t="s">
        <v>365</v>
      </c>
      <c r="G339" s="8" t="s">
        <v>1</v>
      </c>
      <c r="H339" s="134">
        <v>23.598000411987279</v>
      </c>
      <c r="I339" s="8"/>
      <c r="J339" s="84"/>
      <c r="K339" s="47">
        <f t="shared" si="18"/>
        <v>0</v>
      </c>
      <c r="L339" s="8">
        <v>1</v>
      </c>
      <c r="M339" s="109">
        <f t="shared" si="19"/>
        <v>0</v>
      </c>
      <c r="N339" s="8"/>
      <c r="O339" s="123">
        <f t="shared" si="20"/>
        <v>0</v>
      </c>
      <c r="P339" s="8"/>
    </row>
    <row r="340" spans="1:16" ht="51" x14ac:dyDescent="0.25">
      <c r="A340" s="8">
        <v>335</v>
      </c>
      <c r="B340" s="84">
        <v>2060118817</v>
      </c>
      <c r="C340" s="91" t="s">
        <v>705</v>
      </c>
      <c r="D340" s="84">
        <v>6576080010</v>
      </c>
      <c r="E340" s="8" t="s">
        <v>371</v>
      </c>
      <c r="F340" s="84" t="s">
        <v>365</v>
      </c>
      <c r="G340" s="8" t="s">
        <v>1</v>
      </c>
      <c r="H340" s="134">
        <v>23.598000411987279</v>
      </c>
      <c r="I340" s="8"/>
      <c r="J340" s="84"/>
      <c r="K340" s="47">
        <f t="shared" si="18"/>
        <v>0</v>
      </c>
      <c r="L340" s="8">
        <v>1</v>
      </c>
      <c r="M340" s="109">
        <f t="shared" si="19"/>
        <v>0</v>
      </c>
      <c r="N340" s="8"/>
      <c r="O340" s="123">
        <f t="shared" si="20"/>
        <v>0</v>
      </c>
      <c r="P340" s="8"/>
    </row>
    <row r="341" spans="1:16" ht="63.75" x14ac:dyDescent="0.25">
      <c r="A341" s="8">
        <v>336</v>
      </c>
      <c r="B341" s="84">
        <v>2060118818</v>
      </c>
      <c r="C341" s="91" t="s">
        <v>706</v>
      </c>
      <c r="D341" s="84" t="s">
        <v>439</v>
      </c>
      <c r="E341" s="8" t="s">
        <v>371</v>
      </c>
      <c r="F341" s="84" t="s">
        <v>365</v>
      </c>
      <c r="G341" s="8" t="s">
        <v>1</v>
      </c>
      <c r="H341" s="134">
        <v>23.598000411987279</v>
      </c>
      <c r="I341" s="8"/>
      <c r="J341" s="84"/>
      <c r="K341" s="47">
        <f t="shared" si="18"/>
        <v>0</v>
      </c>
      <c r="L341" s="8">
        <v>1</v>
      </c>
      <c r="M341" s="109">
        <f t="shared" si="19"/>
        <v>0</v>
      </c>
      <c r="N341" s="8"/>
      <c r="O341" s="123">
        <f t="shared" si="20"/>
        <v>0</v>
      </c>
      <c r="P341" s="8"/>
    </row>
    <row r="342" spans="1:16" ht="63.75" x14ac:dyDescent="0.25">
      <c r="A342" s="8">
        <v>337</v>
      </c>
      <c r="B342" s="84">
        <v>2060118831</v>
      </c>
      <c r="C342" s="91" t="s">
        <v>707</v>
      </c>
      <c r="D342" s="84" t="s">
        <v>440</v>
      </c>
      <c r="E342" s="8" t="s">
        <v>371</v>
      </c>
      <c r="F342" s="84" t="s">
        <v>365</v>
      </c>
      <c r="G342" s="8" t="s">
        <v>1</v>
      </c>
      <c r="H342" s="134">
        <v>170.39</v>
      </c>
      <c r="I342" s="8"/>
      <c r="J342" s="84"/>
      <c r="K342" s="47">
        <f>I342*J342</f>
        <v>0</v>
      </c>
      <c r="L342" s="8">
        <v>1</v>
      </c>
      <c r="M342" s="109">
        <f t="shared" si="19"/>
        <v>0</v>
      </c>
      <c r="N342" s="8"/>
      <c r="O342" s="123">
        <f t="shared" si="20"/>
        <v>0</v>
      </c>
      <c r="P342" s="8"/>
    </row>
    <row r="343" spans="1:16" ht="51" x14ac:dyDescent="0.25">
      <c r="A343" s="8">
        <v>338</v>
      </c>
      <c r="B343" s="84">
        <v>2060118838</v>
      </c>
      <c r="C343" s="91" t="s">
        <v>708</v>
      </c>
      <c r="D343" s="84">
        <v>6023009420</v>
      </c>
      <c r="E343" s="8" t="s">
        <v>371</v>
      </c>
      <c r="F343" s="84" t="s">
        <v>365</v>
      </c>
      <c r="G343" s="8" t="s">
        <v>1</v>
      </c>
      <c r="H343" s="134">
        <v>232.15686274509804</v>
      </c>
      <c r="I343" s="8"/>
      <c r="J343" s="84"/>
      <c r="K343" s="47">
        <f t="shared" ref="K343:K356" si="21">I343*J343</f>
        <v>0</v>
      </c>
      <c r="L343" s="8">
        <v>1</v>
      </c>
      <c r="M343" s="109">
        <f t="shared" si="19"/>
        <v>0</v>
      </c>
      <c r="N343" s="8"/>
      <c r="O343" s="123">
        <f t="shared" si="20"/>
        <v>0</v>
      </c>
      <c r="P343" s="8"/>
    </row>
    <row r="344" spans="1:16" ht="51" x14ac:dyDescent="0.25">
      <c r="A344" s="8">
        <v>339</v>
      </c>
      <c r="B344" s="84">
        <v>2060118839</v>
      </c>
      <c r="C344" s="91" t="s">
        <v>709</v>
      </c>
      <c r="D344" s="84">
        <v>6090026420</v>
      </c>
      <c r="E344" s="8" t="s">
        <v>371</v>
      </c>
      <c r="F344" s="84" t="s">
        <v>365</v>
      </c>
      <c r="G344" s="8" t="s">
        <v>1</v>
      </c>
      <c r="H344" s="134">
        <v>232.15686274509804</v>
      </c>
      <c r="I344" s="8"/>
      <c r="J344" s="84"/>
      <c r="K344" s="47">
        <f t="shared" si="21"/>
        <v>0</v>
      </c>
      <c r="L344" s="8">
        <v>1</v>
      </c>
      <c r="M344" s="109">
        <f t="shared" si="19"/>
        <v>0</v>
      </c>
      <c r="N344" s="8"/>
      <c r="O344" s="123">
        <f t="shared" si="20"/>
        <v>0</v>
      </c>
      <c r="P344" s="8"/>
    </row>
    <row r="345" spans="1:16" ht="51" x14ac:dyDescent="0.25">
      <c r="A345" s="8">
        <v>340</v>
      </c>
      <c r="B345" s="84" t="s">
        <v>274</v>
      </c>
      <c r="C345" s="91" t="s">
        <v>710</v>
      </c>
      <c r="D345" s="84">
        <v>6541026010</v>
      </c>
      <c r="E345" s="8" t="s">
        <v>371</v>
      </c>
      <c r="F345" s="84" t="s">
        <v>365</v>
      </c>
      <c r="G345" s="8" t="s">
        <v>10</v>
      </c>
      <c r="H345" s="134" t="e">
        <v>#N/A</v>
      </c>
      <c r="I345" s="8"/>
      <c r="J345" s="84"/>
      <c r="K345" s="47">
        <f t="shared" si="21"/>
        <v>0</v>
      </c>
      <c r="L345" s="8">
        <v>1</v>
      </c>
      <c r="M345" s="109">
        <f t="shared" si="19"/>
        <v>0</v>
      </c>
      <c r="N345" s="8"/>
      <c r="O345" s="123">
        <f t="shared" si="20"/>
        <v>0</v>
      </c>
      <c r="P345" s="8"/>
    </row>
    <row r="346" spans="1:16" ht="51" x14ac:dyDescent="0.25">
      <c r="A346" s="8">
        <v>341</v>
      </c>
      <c r="B346" s="84">
        <v>2060118864</v>
      </c>
      <c r="C346" s="91" t="s">
        <v>711</v>
      </c>
      <c r="D346" s="84">
        <v>6090051160</v>
      </c>
      <c r="E346" s="8" t="s">
        <v>371</v>
      </c>
      <c r="F346" s="84" t="s">
        <v>365</v>
      </c>
      <c r="G346" s="8" t="s">
        <v>1</v>
      </c>
      <c r="H346" s="134">
        <v>378.35294117647061</v>
      </c>
      <c r="I346" s="8"/>
      <c r="J346" s="84"/>
      <c r="K346" s="47">
        <f t="shared" si="21"/>
        <v>0</v>
      </c>
      <c r="L346" s="8">
        <v>1</v>
      </c>
      <c r="M346" s="109">
        <f t="shared" si="19"/>
        <v>0</v>
      </c>
      <c r="N346" s="8"/>
      <c r="O346" s="123">
        <f t="shared" si="20"/>
        <v>0</v>
      </c>
      <c r="P346" s="8"/>
    </row>
    <row r="347" spans="1:16" ht="51" x14ac:dyDescent="0.25">
      <c r="A347" s="8">
        <v>342</v>
      </c>
      <c r="B347" s="84">
        <v>2060118865</v>
      </c>
      <c r="C347" s="91" t="s">
        <v>712</v>
      </c>
      <c r="D347" s="84">
        <v>60900007613</v>
      </c>
      <c r="E347" s="8" t="s">
        <v>371</v>
      </c>
      <c r="F347" s="84" t="s">
        <v>365</v>
      </c>
      <c r="G347" s="8" t="s">
        <v>1</v>
      </c>
      <c r="H347" s="134">
        <v>1590.9411764705883</v>
      </c>
      <c r="I347" s="8"/>
      <c r="J347" s="84"/>
      <c r="K347" s="47">
        <f t="shared" si="21"/>
        <v>0</v>
      </c>
      <c r="L347" s="8">
        <v>1</v>
      </c>
      <c r="M347" s="109">
        <f t="shared" si="19"/>
        <v>0</v>
      </c>
      <c r="N347" s="8"/>
      <c r="O347" s="123">
        <f t="shared" si="20"/>
        <v>0</v>
      </c>
      <c r="P347" s="8"/>
    </row>
    <row r="348" spans="1:16" ht="38.25" x14ac:dyDescent="0.25">
      <c r="A348" s="8">
        <v>343</v>
      </c>
      <c r="B348" s="84">
        <v>2060118866</v>
      </c>
      <c r="C348" s="91" t="s">
        <v>713</v>
      </c>
      <c r="D348" s="84">
        <v>6090049010</v>
      </c>
      <c r="E348" s="8" t="s">
        <v>371</v>
      </c>
      <c r="F348" s="84" t="s">
        <v>365</v>
      </c>
      <c r="G348" s="8" t="s">
        <v>1</v>
      </c>
      <c r="H348" s="134">
        <v>1590.9411764705883</v>
      </c>
      <c r="I348" s="8"/>
      <c r="J348" s="84"/>
      <c r="K348" s="47">
        <f t="shared" si="21"/>
        <v>0</v>
      </c>
      <c r="L348" s="8">
        <v>1</v>
      </c>
      <c r="M348" s="109">
        <f t="shared" si="19"/>
        <v>0</v>
      </c>
      <c r="N348" s="8"/>
      <c r="O348" s="123">
        <f t="shared" si="20"/>
        <v>0</v>
      </c>
      <c r="P348" s="8"/>
    </row>
    <row r="349" spans="1:16" ht="38.25" x14ac:dyDescent="0.25">
      <c r="A349" s="8">
        <v>344</v>
      </c>
      <c r="B349" s="84">
        <v>2060118867</v>
      </c>
      <c r="C349" s="91" t="s">
        <v>714</v>
      </c>
      <c r="D349" s="84" t="s">
        <v>441</v>
      </c>
      <c r="E349" s="8" t="s">
        <v>371</v>
      </c>
      <c r="F349" s="84" t="s">
        <v>365</v>
      </c>
      <c r="G349" s="8" t="s">
        <v>1</v>
      </c>
      <c r="H349" s="134">
        <v>15.523529411764706</v>
      </c>
      <c r="I349" s="8"/>
      <c r="J349" s="84"/>
      <c r="K349" s="47">
        <f t="shared" si="21"/>
        <v>0</v>
      </c>
      <c r="L349" s="8">
        <v>1</v>
      </c>
      <c r="M349" s="109">
        <f t="shared" si="19"/>
        <v>0</v>
      </c>
      <c r="N349" s="8"/>
      <c r="O349" s="123">
        <f t="shared" si="20"/>
        <v>0</v>
      </c>
      <c r="P349" s="8"/>
    </row>
    <row r="350" spans="1:16" ht="38.25" x14ac:dyDescent="0.25">
      <c r="A350" s="8">
        <v>345</v>
      </c>
      <c r="B350" s="84">
        <v>2060118868</v>
      </c>
      <c r="C350" s="91" t="s">
        <v>715</v>
      </c>
      <c r="D350" s="84" t="s">
        <v>442</v>
      </c>
      <c r="E350" s="8" t="s">
        <v>371</v>
      </c>
      <c r="F350" s="84" t="s">
        <v>365</v>
      </c>
      <c r="G350" s="8" t="s">
        <v>1</v>
      </c>
      <c r="H350" s="134">
        <v>15.523529411764706</v>
      </c>
      <c r="I350" s="8"/>
      <c r="J350" s="84"/>
      <c r="K350" s="47">
        <f t="shared" si="21"/>
        <v>0</v>
      </c>
      <c r="L350" s="8">
        <v>1</v>
      </c>
      <c r="M350" s="109">
        <f t="shared" si="19"/>
        <v>0</v>
      </c>
      <c r="N350" s="8"/>
      <c r="O350" s="123">
        <f t="shared" si="20"/>
        <v>0</v>
      </c>
      <c r="P350" s="8"/>
    </row>
    <row r="351" spans="1:16" ht="38.25" x14ac:dyDescent="0.25">
      <c r="A351" s="8">
        <v>346</v>
      </c>
      <c r="B351" s="84">
        <v>2060118869</v>
      </c>
      <c r="C351" s="91" t="s">
        <v>716</v>
      </c>
      <c r="D351" s="84" t="s">
        <v>443</v>
      </c>
      <c r="E351" s="8" t="s">
        <v>371</v>
      </c>
      <c r="F351" s="84" t="s">
        <v>365</v>
      </c>
      <c r="G351" s="8" t="s">
        <v>1</v>
      </c>
      <c r="H351" s="134">
        <v>15.523529411764706</v>
      </c>
      <c r="I351" s="8"/>
      <c r="J351" s="84"/>
      <c r="K351" s="47">
        <f t="shared" si="21"/>
        <v>0</v>
      </c>
      <c r="L351" s="8">
        <v>1</v>
      </c>
      <c r="M351" s="109">
        <f t="shared" si="19"/>
        <v>0</v>
      </c>
      <c r="N351" s="8"/>
      <c r="O351" s="123">
        <f t="shared" si="20"/>
        <v>0</v>
      </c>
      <c r="P351" s="8"/>
    </row>
    <row r="352" spans="1:16" ht="38.25" x14ac:dyDescent="0.25">
      <c r="A352" s="8">
        <v>347</v>
      </c>
      <c r="B352" s="84" t="s">
        <v>274</v>
      </c>
      <c r="C352" s="91" t="s">
        <v>615</v>
      </c>
      <c r="D352" s="84" t="s">
        <v>444</v>
      </c>
      <c r="E352" s="8" t="s">
        <v>371</v>
      </c>
      <c r="F352" s="84" t="s">
        <v>365</v>
      </c>
      <c r="G352" s="8" t="s">
        <v>1</v>
      </c>
      <c r="H352" s="134"/>
      <c r="I352" s="8"/>
      <c r="J352" s="84"/>
      <c r="K352" s="47">
        <f t="shared" si="21"/>
        <v>0</v>
      </c>
      <c r="L352" s="8">
        <v>1</v>
      </c>
      <c r="M352" s="109">
        <f t="shared" si="19"/>
        <v>0</v>
      </c>
      <c r="N352" s="8"/>
      <c r="O352" s="123">
        <f t="shared" si="20"/>
        <v>0</v>
      </c>
      <c r="P352" s="8"/>
    </row>
    <row r="353" spans="1:16" ht="38.25" x14ac:dyDescent="0.25">
      <c r="A353" s="8">
        <v>348</v>
      </c>
      <c r="B353" s="84" t="s">
        <v>274</v>
      </c>
      <c r="C353" s="91" t="s">
        <v>616</v>
      </c>
      <c r="D353" s="84" t="s">
        <v>445</v>
      </c>
      <c r="E353" s="8" t="s">
        <v>371</v>
      </c>
      <c r="F353" s="84" t="s">
        <v>365</v>
      </c>
      <c r="G353" s="8" t="s">
        <v>1</v>
      </c>
      <c r="H353" s="134"/>
      <c r="I353" s="8"/>
      <c r="J353" s="84"/>
      <c r="K353" s="47">
        <f t="shared" si="21"/>
        <v>0</v>
      </c>
      <c r="L353" s="8">
        <v>1</v>
      </c>
      <c r="M353" s="109">
        <f t="shared" si="19"/>
        <v>0</v>
      </c>
      <c r="N353" s="8"/>
      <c r="O353" s="123">
        <f t="shared" si="20"/>
        <v>0</v>
      </c>
      <c r="P353" s="8"/>
    </row>
    <row r="354" spans="1:16" ht="51" x14ac:dyDescent="0.25">
      <c r="A354" s="8">
        <v>349</v>
      </c>
      <c r="B354" s="84">
        <v>2060118740</v>
      </c>
      <c r="C354" s="91" t="s">
        <v>617</v>
      </c>
      <c r="D354" s="84" t="s">
        <v>619</v>
      </c>
      <c r="E354" s="8" t="s">
        <v>371</v>
      </c>
      <c r="F354" s="84" t="s">
        <v>365</v>
      </c>
      <c r="G354" s="8" t="s">
        <v>1</v>
      </c>
      <c r="H354" s="134">
        <v>588.23529411764707</v>
      </c>
      <c r="I354" s="8"/>
      <c r="J354" s="84"/>
      <c r="K354" s="47">
        <f t="shared" si="21"/>
        <v>0</v>
      </c>
      <c r="L354" s="8">
        <v>1</v>
      </c>
      <c r="M354" s="109">
        <f t="shared" si="19"/>
        <v>0</v>
      </c>
      <c r="N354" s="8"/>
      <c r="O354" s="123">
        <f t="shared" si="20"/>
        <v>0</v>
      </c>
      <c r="P354" s="8"/>
    </row>
    <row r="355" spans="1:16" ht="38.25" x14ac:dyDescent="0.25">
      <c r="A355" s="8">
        <v>350</v>
      </c>
      <c r="B355" s="84" t="s">
        <v>274</v>
      </c>
      <c r="C355" s="91" t="s">
        <v>717</v>
      </c>
      <c r="D355" s="84" t="s">
        <v>447</v>
      </c>
      <c r="E355" s="8" t="s">
        <v>371</v>
      </c>
      <c r="F355" s="84" t="s">
        <v>365</v>
      </c>
      <c r="G355" s="8" t="s">
        <v>10</v>
      </c>
      <c r="H355" s="134"/>
      <c r="I355" s="8"/>
      <c r="J355" s="84"/>
      <c r="K355" s="47">
        <f t="shared" si="21"/>
        <v>0</v>
      </c>
      <c r="L355" s="8">
        <v>1</v>
      </c>
      <c r="M355" s="109">
        <f t="shared" si="19"/>
        <v>0</v>
      </c>
      <c r="N355" s="8"/>
      <c r="O355" s="123">
        <f t="shared" si="20"/>
        <v>0</v>
      </c>
      <c r="P355" s="8"/>
    </row>
    <row r="356" spans="1:16" ht="51" x14ac:dyDescent="0.25">
      <c r="A356" s="8">
        <v>351</v>
      </c>
      <c r="B356" s="84">
        <v>2020155723</v>
      </c>
      <c r="C356" s="91" t="s">
        <v>718</v>
      </c>
      <c r="D356" s="84">
        <v>51306</v>
      </c>
      <c r="E356" s="8" t="s">
        <v>371</v>
      </c>
      <c r="F356" s="84" t="s">
        <v>365</v>
      </c>
      <c r="G356" s="8" t="s">
        <v>63</v>
      </c>
      <c r="H356" s="134">
        <v>8.6274509803921564</v>
      </c>
      <c r="I356" s="8"/>
      <c r="J356" s="84"/>
      <c r="K356" s="47">
        <f t="shared" si="21"/>
        <v>0</v>
      </c>
      <c r="L356" s="8"/>
      <c r="M356" s="109">
        <f t="shared" si="19"/>
        <v>0</v>
      </c>
      <c r="N356" s="8">
        <v>100</v>
      </c>
      <c r="O356" s="123">
        <f t="shared" si="20"/>
        <v>0</v>
      </c>
      <c r="P356" s="8"/>
    </row>
    <row r="357" spans="1:16" ht="30" x14ac:dyDescent="0.25">
      <c r="A357" s="8">
        <v>352</v>
      </c>
      <c r="B357" s="84" t="s">
        <v>274</v>
      </c>
      <c r="C357" s="135" t="s">
        <v>866</v>
      </c>
      <c r="D357" s="84"/>
      <c r="E357" s="136" t="s">
        <v>873</v>
      </c>
      <c r="F357" s="84" t="s">
        <v>239</v>
      </c>
      <c r="G357" s="8" t="s">
        <v>10</v>
      </c>
      <c r="H357" s="134"/>
      <c r="I357" s="8"/>
      <c r="J357" s="84"/>
      <c r="K357" s="47"/>
      <c r="L357" s="8">
        <v>1</v>
      </c>
      <c r="M357" s="109"/>
      <c r="N357" s="8">
        <v>1</v>
      </c>
      <c r="O357" s="123"/>
      <c r="P357" s="8"/>
    </row>
    <row r="358" spans="1:16" ht="15" x14ac:dyDescent="0.25">
      <c r="A358" s="8">
        <v>353</v>
      </c>
      <c r="B358" s="84" t="s">
        <v>274</v>
      </c>
      <c r="C358" s="135" t="s">
        <v>867</v>
      </c>
      <c r="D358" s="84"/>
      <c r="E358" s="136" t="s">
        <v>871</v>
      </c>
      <c r="F358" s="84" t="s">
        <v>239</v>
      </c>
      <c r="G358" s="8" t="s">
        <v>10</v>
      </c>
      <c r="H358" s="134"/>
      <c r="I358" s="8"/>
      <c r="J358" s="84"/>
      <c r="K358" s="47"/>
      <c r="L358" s="8">
        <v>1</v>
      </c>
      <c r="M358" s="109"/>
      <c r="N358" s="8">
        <v>1</v>
      </c>
      <c r="O358" s="123"/>
      <c r="P358" s="8"/>
    </row>
    <row r="359" spans="1:16" ht="15" x14ac:dyDescent="0.25">
      <c r="A359" s="8">
        <v>354</v>
      </c>
      <c r="B359" s="84" t="s">
        <v>274</v>
      </c>
      <c r="C359" s="135" t="s">
        <v>868</v>
      </c>
      <c r="D359" s="84"/>
      <c r="E359" s="136" t="s">
        <v>872</v>
      </c>
      <c r="F359" s="84" t="s">
        <v>239</v>
      </c>
      <c r="G359" s="8" t="s">
        <v>10</v>
      </c>
      <c r="H359" s="134"/>
      <c r="I359" s="8"/>
      <c r="J359" s="84"/>
      <c r="K359" s="47"/>
      <c r="L359" s="8">
        <v>1</v>
      </c>
      <c r="M359" s="109"/>
      <c r="N359" s="8">
        <v>1</v>
      </c>
      <c r="O359" s="123"/>
      <c r="P359" s="8"/>
    </row>
    <row r="360" spans="1:16" ht="30" x14ac:dyDescent="0.25">
      <c r="A360" s="8">
        <v>355</v>
      </c>
      <c r="B360" s="84" t="s">
        <v>274</v>
      </c>
      <c r="C360" s="135" t="s">
        <v>869</v>
      </c>
      <c r="D360" s="84"/>
      <c r="E360" s="136" t="s">
        <v>874</v>
      </c>
      <c r="F360" s="84" t="s">
        <v>239</v>
      </c>
      <c r="G360" s="8" t="s">
        <v>10</v>
      </c>
      <c r="H360" s="134"/>
      <c r="I360" s="8"/>
      <c r="J360" s="84"/>
      <c r="K360" s="47"/>
      <c r="L360" s="8">
        <v>1</v>
      </c>
      <c r="M360" s="109"/>
      <c r="N360" s="8"/>
      <c r="O360" s="123"/>
      <c r="P360" s="8"/>
    </row>
    <row r="361" spans="1:16" ht="15" x14ac:dyDescent="0.25">
      <c r="A361" s="8">
        <v>356</v>
      </c>
      <c r="B361" s="84" t="s">
        <v>274</v>
      </c>
      <c r="C361" s="135" t="s">
        <v>870</v>
      </c>
      <c r="D361" s="84"/>
      <c r="E361" s="136" t="s">
        <v>872</v>
      </c>
      <c r="F361" s="84" t="s">
        <v>239</v>
      </c>
      <c r="G361" s="8" t="s">
        <v>10</v>
      </c>
      <c r="H361" s="134"/>
      <c r="I361" s="8"/>
      <c r="J361" s="84"/>
      <c r="K361" s="47"/>
      <c r="L361" s="8">
        <v>1</v>
      </c>
      <c r="M361" s="109"/>
      <c r="N361" s="8"/>
      <c r="O361" s="123"/>
      <c r="P361" s="8"/>
    </row>
    <row r="362" spans="1:16" ht="63.75" x14ac:dyDescent="0.25">
      <c r="A362" s="8">
        <v>357</v>
      </c>
      <c r="B362" s="84">
        <v>2015122710</v>
      </c>
      <c r="C362" s="91" t="s">
        <v>923</v>
      </c>
      <c r="D362" s="84">
        <v>10005</v>
      </c>
      <c r="E362" s="8" t="s">
        <v>362</v>
      </c>
      <c r="F362" s="84" t="s">
        <v>365</v>
      </c>
      <c r="G362" s="8" t="s">
        <v>1</v>
      </c>
      <c r="H362" s="134">
        <v>332.39</v>
      </c>
      <c r="I362" s="70">
        <f>H362*26000</f>
        <v>8642140</v>
      </c>
      <c r="J362" s="84">
        <v>5</v>
      </c>
      <c r="K362" s="47">
        <f t="shared" ref="K362" si="22">I362*J362</f>
        <v>43210700</v>
      </c>
      <c r="L362" s="8"/>
      <c r="M362" s="109">
        <f t="shared" ref="M362" si="23">I362*L362</f>
        <v>0</v>
      </c>
      <c r="N362" s="8"/>
      <c r="O362" s="123">
        <f t="shared" ref="O362" si="24">N362*I362</f>
        <v>0</v>
      </c>
      <c r="P362" s="8"/>
    </row>
    <row r="363" spans="1:16" ht="31.35" customHeight="1" x14ac:dyDescent="0.25">
      <c r="A363" s="129" t="s">
        <v>161</v>
      </c>
      <c r="B363" s="200" t="s">
        <v>162</v>
      </c>
      <c r="C363" s="201"/>
      <c r="D363" s="201"/>
      <c r="E363" s="201"/>
      <c r="F363" s="201"/>
      <c r="G363" s="201"/>
      <c r="H363" s="201"/>
      <c r="I363" s="201"/>
      <c r="J363" s="201"/>
      <c r="K363" s="201"/>
      <c r="L363" s="201"/>
      <c r="M363" s="201"/>
      <c r="N363" s="201"/>
      <c r="O363" s="201"/>
      <c r="P363" s="202"/>
    </row>
    <row r="364" spans="1:16" ht="55.7" customHeight="1" x14ac:dyDescent="0.25">
      <c r="A364" s="8">
        <v>1</v>
      </c>
      <c r="B364" s="8">
        <v>2070311497</v>
      </c>
      <c r="C364" s="120" t="s">
        <v>122</v>
      </c>
      <c r="D364" s="113" t="s">
        <v>620</v>
      </c>
      <c r="E364" s="10" t="s">
        <v>133</v>
      </c>
      <c r="F364" s="84" t="s">
        <v>132</v>
      </c>
      <c r="G364" s="10" t="s">
        <v>1</v>
      </c>
      <c r="H364" s="130"/>
      <c r="I364" s="72">
        <v>127322552</v>
      </c>
      <c r="J364" s="71">
        <v>9</v>
      </c>
      <c r="K364" s="47">
        <f>I364*J364</f>
        <v>1145902968</v>
      </c>
      <c r="L364" s="71">
        <v>9</v>
      </c>
      <c r="M364" s="47">
        <f>I364*L364</f>
        <v>1145902968</v>
      </c>
      <c r="N364" s="8"/>
      <c r="O364" s="122"/>
      <c r="P364" s="8"/>
    </row>
    <row r="365" spans="1:16" ht="51" x14ac:dyDescent="0.25">
      <c r="A365" s="8">
        <v>2</v>
      </c>
      <c r="B365" s="8">
        <v>2000100120</v>
      </c>
      <c r="C365" s="120" t="s">
        <v>123</v>
      </c>
      <c r="D365" s="113" t="s">
        <v>621</v>
      </c>
      <c r="E365" s="10" t="s">
        <v>133</v>
      </c>
      <c r="F365" s="84" t="s">
        <v>132</v>
      </c>
      <c r="G365" s="10" t="s">
        <v>10</v>
      </c>
      <c r="H365" s="134">
        <v>1.2534901960784315</v>
      </c>
      <c r="I365" s="55"/>
      <c r="J365" s="71"/>
      <c r="K365" s="47">
        <f t="shared" ref="K365:K368" si="25">I365*J365</f>
        <v>0</v>
      </c>
      <c r="L365" s="71">
        <v>18</v>
      </c>
      <c r="M365" s="47">
        <f>I365*L365</f>
        <v>0</v>
      </c>
      <c r="N365" s="8"/>
      <c r="O365" s="122"/>
      <c r="P365" s="8"/>
    </row>
    <row r="366" spans="1:16" ht="63.75" x14ac:dyDescent="0.25">
      <c r="A366" s="8">
        <v>3</v>
      </c>
      <c r="B366" s="8">
        <v>2020155712</v>
      </c>
      <c r="C366" s="120" t="s">
        <v>124</v>
      </c>
      <c r="D366" s="113">
        <v>8866</v>
      </c>
      <c r="E366" s="10" t="s">
        <v>133</v>
      </c>
      <c r="F366" s="84" t="s">
        <v>132</v>
      </c>
      <c r="G366" s="10" t="s">
        <v>63</v>
      </c>
      <c r="H366" s="134">
        <v>5.5036078431372548</v>
      </c>
      <c r="I366" s="55"/>
      <c r="J366" s="71"/>
      <c r="K366" s="47">
        <f t="shared" si="25"/>
        <v>0</v>
      </c>
      <c r="L366" s="71">
        <v>152.4</v>
      </c>
      <c r="M366" s="47">
        <f>I366*L366</f>
        <v>0</v>
      </c>
      <c r="N366" s="8"/>
      <c r="O366" s="122"/>
      <c r="P366" s="8"/>
    </row>
    <row r="367" spans="1:16" ht="38.25" x14ac:dyDescent="0.25">
      <c r="A367" s="8">
        <v>4</v>
      </c>
      <c r="B367" s="8">
        <v>2000101032</v>
      </c>
      <c r="C367" s="120" t="s">
        <v>125</v>
      </c>
      <c r="D367" s="113"/>
      <c r="E367" s="10" t="s">
        <v>133</v>
      </c>
      <c r="F367" s="84" t="s">
        <v>132</v>
      </c>
      <c r="G367" s="10" t="s">
        <v>1</v>
      </c>
      <c r="H367" s="134">
        <v>2.0891372549019609</v>
      </c>
      <c r="I367" s="55"/>
      <c r="J367" s="71"/>
      <c r="K367" s="47">
        <f t="shared" si="25"/>
        <v>0</v>
      </c>
      <c r="L367" s="71">
        <v>540</v>
      </c>
      <c r="M367" s="47">
        <f>I367*L367</f>
        <v>0</v>
      </c>
      <c r="N367" s="8"/>
      <c r="O367" s="122"/>
      <c r="P367" s="8"/>
    </row>
    <row r="368" spans="1:16" ht="51" x14ac:dyDescent="0.25">
      <c r="A368" s="8">
        <v>5</v>
      </c>
      <c r="B368" s="8">
        <v>2000101033</v>
      </c>
      <c r="C368" s="120" t="s">
        <v>126</v>
      </c>
      <c r="D368" s="113"/>
      <c r="E368" s="10" t="s">
        <v>133</v>
      </c>
      <c r="F368" s="84" t="s">
        <v>132</v>
      </c>
      <c r="G368" s="10" t="s">
        <v>1</v>
      </c>
      <c r="H368" s="134">
        <v>15.523529411764706</v>
      </c>
      <c r="I368" s="55"/>
      <c r="J368" s="71"/>
      <c r="K368" s="47">
        <f t="shared" si="25"/>
        <v>0</v>
      </c>
      <c r="L368" s="71">
        <v>360</v>
      </c>
      <c r="M368" s="47">
        <f>I368*L368</f>
        <v>0</v>
      </c>
      <c r="N368" s="8"/>
      <c r="O368" s="122"/>
      <c r="P368" s="8"/>
    </row>
    <row r="369" spans="1:16" ht="31.35" customHeight="1" x14ac:dyDescent="0.25">
      <c r="A369" s="129" t="s">
        <v>222</v>
      </c>
      <c r="B369" s="200" t="s">
        <v>221</v>
      </c>
      <c r="C369" s="201"/>
      <c r="D369" s="201"/>
      <c r="E369" s="201"/>
      <c r="F369" s="201"/>
      <c r="G369" s="201"/>
      <c r="H369" s="201"/>
      <c r="I369" s="201"/>
      <c r="J369" s="201"/>
      <c r="K369" s="201"/>
      <c r="L369" s="201"/>
      <c r="M369" s="201"/>
      <c r="N369" s="201"/>
      <c r="O369" s="201"/>
      <c r="P369" s="202"/>
    </row>
    <row r="370" spans="1:16" ht="63.75" x14ac:dyDescent="0.25">
      <c r="A370" s="8">
        <v>1</v>
      </c>
      <c r="B370" s="64">
        <v>2000100613</v>
      </c>
      <c r="C370" s="66" t="s">
        <v>164</v>
      </c>
      <c r="D370" s="10" t="s">
        <v>630</v>
      </c>
      <c r="E370" s="84" t="s">
        <v>223</v>
      </c>
      <c r="F370" s="10" t="s">
        <v>239</v>
      </c>
      <c r="G370" s="10" t="s">
        <v>1</v>
      </c>
      <c r="H370" s="130">
        <v>1801.8</v>
      </c>
      <c r="I370" s="70">
        <f t="shared" ref="I370:I391" si="26">H370*26000</f>
        <v>46846800</v>
      </c>
      <c r="J370" s="173">
        <v>1</v>
      </c>
      <c r="K370" s="47">
        <f>I370*J370</f>
        <v>46846800</v>
      </c>
      <c r="L370" s="8">
        <v>1</v>
      </c>
      <c r="M370" s="47">
        <f>I370*L370</f>
        <v>46846800</v>
      </c>
      <c r="N370" s="15">
        <v>1</v>
      </c>
      <c r="O370" s="123">
        <f t="shared" ref="O370:O373" si="27">N370*I370</f>
        <v>46846800</v>
      </c>
      <c r="P370" s="150" t="s">
        <v>963</v>
      </c>
    </row>
    <row r="371" spans="1:16" ht="63.75" x14ac:dyDescent="0.25">
      <c r="A371" s="8">
        <v>2</v>
      </c>
      <c r="B371" s="64">
        <v>2000100614</v>
      </c>
      <c r="C371" s="66" t="s">
        <v>166</v>
      </c>
      <c r="D371" s="10" t="s">
        <v>631</v>
      </c>
      <c r="E371" s="84" t="s">
        <v>224</v>
      </c>
      <c r="F371" s="10" t="s">
        <v>239</v>
      </c>
      <c r="G371" s="10" t="s">
        <v>1</v>
      </c>
      <c r="H371" s="130">
        <v>3963.96</v>
      </c>
      <c r="I371" s="70">
        <f t="shared" si="26"/>
        <v>103062960</v>
      </c>
      <c r="J371" s="173">
        <v>1</v>
      </c>
      <c r="K371" s="47">
        <f t="shared" ref="K371:K485" si="28">I371*J371</f>
        <v>103062960</v>
      </c>
      <c r="L371" s="8">
        <v>1</v>
      </c>
      <c r="M371" s="47">
        <f>I371*L371</f>
        <v>103062960</v>
      </c>
      <c r="N371" s="15"/>
      <c r="O371" s="123">
        <f t="shared" si="27"/>
        <v>0</v>
      </c>
      <c r="P371" s="150" t="s">
        <v>963</v>
      </c>
    </row>
    <row r="372" spans="1:16" ht="63.75" x14ac:dyDescent="0.25">
      <c r="A372" s="8">
        <v>3</v>
      </c>
      <c r="B372" s="64">
        <v>2000100615</v>
      </c>
      <c r="C372" s="66" t="s">
        <v>168</v>
      </c>
      <c r="D372" s="10" t="s">
        <v>632</v>
      </c>
      <c r="E372" s="84" t="s">
        <v>225</v>
      </c>
      <c r="F372" s="10" t="s">
        <v>239</v>
      </c>
      <c r="G372" s="10" t="s">
        <v>1</v>
      </c>
      <c r="H372" s="130">
        <v>3963.96</v>
      </c>
      <c r="I372" s="70">
        <f t="shared" si="26"/>
        <v>103062960</v>
      </c>
      <c r="J372" s="71"/>
      <c r="K372" s="47">
        <f t="shared" si="28"/>
        <v>0</v>
      </c>
      <c r="L372" s="8"/>
      <c r="M372" s="47"/>
      <c r="N372" s="15">
        <v>1</v>
      </c>
      <c r="O372" s="123">
        <f t="shared" si="27"/>
        <v>103062960</v>
      </c>
      <c r="P372" s="8"/>
    </row>
    <row r="373" spans="1:16" ht="63.75" x14ac:dyDescent="0.25">
      <c r="A373" s="8">
        <v>4</v>
      </c>
      <c r="B373" s="64">
        <v>2000100616</v>
      </c>
      <c r="C373" s="66" t="s">
        <v>170</v>
      </c>
      <c r="D373" s="10" t="s">
        <v>633</v>
      </c>
      <c r="E373" s="84" t="s">
        <v>226</v>
      </c>
      <c r="F373" s="10" t="s">
        <v>239</v>
      </c>
      <c r="G373" s="10" t="s">
        <v>1</v>
      </c>
      <c r="H373" s="130">
        <v>3963.96</v>
      </c>
      <c r="I373" s="70">
        <f t="shared" si="26"/>
        <v>103062960</v>
      </c>
      <c r="J373" s="173">
        <v>1</v>
      </c>
      <c r="K373" s="47">
        <f t="shared" si="28"/>
        <v>103062960</v>
      </c>
      <c r="L373" s="8">
        <v>1</v>
      </c>
      <c r="M373" s="47">
        <f>I373*L373</f>
        <v>103062960</v>
      </c>
      <c r="N373" s="15">
        <v>1</v>
      </c>
      <c r="O373" s="123">
        <f t="shared" si="27"/>
        <v>103062960</v>
      </c>
      <c r="P373" s="150" t="s">
        <v>963</v>
      </c>
    </row>
    <row r="374" spans="1:16" ht="89.25" x14ac:dyDescent="0.25">
      <c r="A374" s="8">
        <v>5</v>
      </c>
      <c r="B374" s="64">
        <v>2000100619</v>
      </c>
      <c r="C374" s="66" t="s">
        <v>171</v>
      </c>
      <c r="D374" s="10" t="s">
        <v>634</v>
      </c>
      <c r="E374" s="84" t="s">
        <v>227</v>
      </c>
      <c r="F374" s="10" t="s">
        <v>239</v>
      </c>
      <c r="G374" s="10" t="s">
        <v>1</v>
      </c>
      <c r="H374" s="130">
        <v>2738.7359999999999</v>
      </c>
      <c r="I374" s="70">
        <f t="shared" si="26"/>
        <v>71207136</v>
      </c>
      <c r="J374" s="71">
        <v>1</v>
      </c>
      <c r="K374" s="47">
        <f t="shared" si="28"/>
        <v>71207136</v>
      </c>
      <c r="L374" s="8"/>
      <c r="M374" s="47"/>
      <c r="N374" s="15"/>
      <c r="O374" s="122"/>
      <c r="P374" s="8"/>
    </row>
    <row r="375" spans="1:16" ht="63.75" x14ac:dyDescent="0.25">
      <c r="A375" s="8">
        <v>6</v>
      </c>
      <c r="B375" s="64">
        <v>2000100620</v>
      </c>
      <c r="C375" s="66" t="s">
        <v>172</v>
      </c>
      <c r="D375" s="10" t="s">
        <v>635</v>
      </c>
      <c r="E375" s="84" t="s">
        <v>228</v>
      </c>
      <c r="F375" s="10" t="s">
        <v>239</v>
      </c>
      <c r="G375" s="10" t="s">
        <v>1</v>
      </c>
      <c r="H375" s="130">
        <v>1681.6799999999998</v>
      </c>
      <c r="I375" s="70">
        <f t="shared" si="26"/>
        <v>43723679.999999993</v>
      </c>
      <c r="J375" s="71">
        <v>1</v>
      </c>
      <c r="K375" s="47">
        <f t="shared" si="28"/>
        <v>43723679.999999993</v>
      </c>
      <c r="L375" s="8"/>
      <c r="M375" s="47"/>
      <c r="N375" s="15">
        <v>1</v>
      </c>
      <c r="O375" s="122">
        <f>N375*I375</f>
        <v>43723679.999999993</v>
      </c>
      <c r="P375" s="8"/>
    </row>
    <row r="376" spans="1:16" ht="51" x14ac:dyDescent="0.25">
      <c r="A376" s="8">
        <v>7</v>
      </c>
      <c r="B376" s="64">
        <v>2000100621</v>
      </c>
      <c r="C376" s="66" t="s">
        <v>173</v>
      </c>
      <c r="D376" s="10" t="s">
        <v>636</v>
      </c>
      <c r="E376" s="84" t="s">
        <v>225</v>
      </c>
      <c r="F376" s="10" t="s">
        <v>239</v>
      </c>
      <c r="G376" s="10" t="s">
        <v>1</v>
      </c>
      <c r="H376" s="130">
        <v>1681.6799999999998</v>
      </c>
      <c r="I376" s="70">
        <f t="shared" si="26"/>
        <v>43723679.999999993</v>
      </c>
      <c r="J376" s="71">
        <v>1</v>
      </c>
      <c r="K376" s="47">
        <f t="shared" si="28"/>
        <v>43723679.999999993</v>
      </c>
      <c r="L376" s="8"/>
      <c r="M376" s="47"/>
      <c r="N376" s="15"/>
      <c r="O376" s="122"/>
      <c r="P376" s="8"/>
    </row>
    <row r="377" spans="1:16" ht="89.25" x14ac:dyDescent="0.25">
      <c r="A377" s="8">
        <v>8</v>
      </c>
      <c r="B377" s="64">
        <v>2020757829</v>
      </c>
      <c r="C377" s="66" t="s">
        <v>174</v>
      </c>
      <c r="D377" s="10" t="s">
        <v>637</v>
      </c>
      <c r="E377" s="84" t="s">
        <v>224</v>
      </c>
      <c r="F377" s="10" t="s">
        <v>239</v>
      </c>
      <c r="G377" s="10" t="s">
        <v>3</v>
      </c>
      <c r="H377" s="130">
        <v>2738.7359999999999</v>
      </c>
      <c r="I377" s="70">
        <f t="shared" si="26"/>
        <v>71207136</v>
      </c>
      <c r="J377" s="71">
        <v>1</v>
      </c>
      <c r="K377" s="47">
        <f t="shared" si="28"/>
        <v>71207136</v>
      </c>
      <c r="L377" s="8"/>
      <c r="M377" s="47"/>
      <c r="N377" s="15"/>
      <c r="O377" s="122"/>
      <c r="P377" s="8"/>
    </row>
    <row r="378" spans="1:16" ht="63.75" x14ac:dyDescent="0.25">
      <c r="A378" s="8">
        <v>9</v>
      </c>
      <c r="B378" s="64">
        <v>2060120010</v>
      </c>
      <c r="C378" s="66" t="s">
        <v>175</v>
      </c>
      <c r="D378" s="10" t="s">
        <v>638</v>
      </c>
      <c r="E378" s="84" t="s">
        <v>229</v>
      </c>
      <c r="F378" s="10" t="s">
        <v>240</v>
      </c>
      <c r="G378" s="10" t="s">
        <v>3</v>
      </c>
      <c r="H378" s="130">
        <v>1681.6799999999998</v>
      </c>
      <c r="I378" s="70">
        <f t="shared" si="26"/>
        <v>43723679.999999993</v>
      </c>
      <c r="J378" s="71">
        <v>1</v>
      </c>
      <c r="K378" s="47">
        <f t="shared" si="28"/>
        <v>43723679.999999993</v>
      </c>
      <c r="L378" s="8"/>
      <c r="M378" s="47"/>
      <c r="N378" s="15"/>
      <c r="O378" s="122"/>
      <c r="P378" s="8"/>
    </row>
    <row r="379" spans="1:16" ht="63.75" x14ac:dyDescent="0.25">
      <c r="A379" s="8">
        <v>10</v>
      </c>
      <c r="B379" s="64">
        <v>2020657916</v>
      </c>
      <c r="C379" s="66" t="s">
        <v>176</v>
      </c>
      <c r="D379" s="10" t="s">
        <v>639</v>
      </c>
      <c r="E379" s="84" t="s">
        <v>228</v>
      </c>
      <c r="F379" s="10" t="s">
        <v>241</v>
      </c>
      <c r="G379" s="10" t="s">
        <v>3</v>
      </c>
      <c r="H379" s="130">
        <v>1681.6799999999998</v>
      </c>
      <c r="I379" s="70">
        <f t="shared" si="26"/>
        <v>43723679.999999993</v>
      </c>
      <c r="J379" s="71">
        <v>1</v>
      </c>
      <c r="K379" s="47">
        <f t="shared" si="28"/>
        <v>43723679.999999993</v>
      </c>
      <c r="L379" s="8"/>
      <c r="M379" s="47"/>
      <c r="N379" s="15">
        <v>1</v>
      </c>
      <c r="O379" s="122">
        <f>N379*I379</f>
        <v>43723679.999999993</v>
      </c>
      <c r="P379" s="8"/>
    </row>
    <row r="380" spans="1:16" ht="76.5" x14ac:dyDescent="0.25">
      <c r="A380" s="8">
        <v>11</v>
      </c>
      <c r="B380" s="64">
        <v>2060120013</v>
      </c>
      <c r="C380" s="66" t="s">
        <v>177</v>
      </c>
      <c r="D380" s="10" t="s">
        <v>640</v>
      </c>
      <c r="E380" s="84" t="s">
        <v>228</v>
      </c>
      <c r="F380" s="10" t="s">
        <v>242</v>
      </c>
      <c r="G380" s="10" t="s">
        <v>3</v>
      </c>
      <c r="H380" s="130">
        <v>1681.6799999999998</v>
      </c>
      <c r="I380" s="70">
        <f t="shared" si="26"/>
        <v>43723679.999999993</v>
      </c>
      <c r="J380" s="71">
        <v>3</v>
      </c>
      <c r="K380" s="47">
        <f t="shared" si="28"/>
        <v>131171039.99999997</v>
      </c>
      <c r="L380" s="8"/>
      <c r="M380" s="47"/>
      <c r="N380" s="15"/>
      <c r="O380" s="122"/>
      <c r="P380" s="8"/>
    </row>
    <row r="381" spans="1:16" ht="79.349999999999994" customHeight="1" x14ac:dyDescent="0.25">
      <c r="A381" s="8">
        <v>12</v>
      </c>
      <c r="B381" s="64">
        <v>2000100622</v>
      </c>
      <c r="C381" s="66" t="s">
        <v>178</v>
      </c>
      <c r="D381" s="10" t="s">
        <v>641</v>
      </c>
      <c r="E381" s="84" t="s">
        <v>230</v>
      </c>
      <c r="F381" s="10" t="s">
        <v>243</v>
      </c>
      <c r="G381" s="10" t="s">
        <v>1</v>
      </c>
      <c r="H381" s="130">
        <v>180.18000000000004</v>
      </c>
      <c r="I381" s="70">
        <f t="shared" si="26"/>
        <v>4684680.0000000009</v>
      </c>
      <c r="J381" s="71">
        <v>3</v>
      </c>
      <c r="K381" s="47">
        <f t="shared" si="28"/>
        <v>14054040.000000004</v>
      </c>
      <c r="L381" s="8">
        <v>3</v>
      </c>
      <c r="M381" s="47"/>
      <c r="N381" s="15"/>
      <c r="O381" s="122"/>
      <c r="P381" s="8"/>
    </row>
    <row r="382" spans="1:16" ht="63.75" x14ac:dyDescent="0.25">
      <c r="A382" s="8">
        <v>13</v>
      </c>
      <c r="B382" s="64">
        <v>2020657648</v>
      </c>
      <c r="C382" s="66" t="s">
        <v>179</v>
      </c>
      <c r="D382" s="10" t="s">
        <v>642</v>
      </c>
      <c r="E382" s="84" t="s">
        <v>231</v>
      </c>
      <c r="F382" s="10" t="s">
        <v>243</v>
      </c>
      <c r="G382" s="10" t="s">
        <v>3</v>
      </c>
      <c r="H382" s="130">
        <v>1081.08</v>
      </c>
      <c r="I382" s="70">
        <f t="shared" si="26"/>
        <v>28108079.999999996</v>
      </c>
      <c r="J382" s="71">
        <v>2</v>
      </c>
      <c r="K382" s="47">
        <f t="shared" si="28"/>
        <v>56216159.999999993</v>
      </c>
      <c r="L382" s="8">
        <v>2</v>
      </c>
      <c r="M382" s="47"/>
      <c r="N382" s="15"/>
      <c r="O382" s="122"/>
      <c r="P382" s="8"/>
    </row>
    <row r="383" spans="1:16" ht="89.25" x14ac:dyDescent="0.25">
      <c r="A383" s="8">
        <v>14</v>
      </c>
      <c r="B383" s="64">
        <v>2029950938</v>
      </c>
      <c r="C383" s="66" t="s">
        <v>180</v>
      </c>
      <c r="D383" s="10" t="s">
        <v>643</v>
      </c>
      <c r="E383" s="84" t="s">
        <v>230</v>
      </c>
      <c r="F383" s="10" t="s">
        <v>243</v>
      </c>
      <c r="G383" s="10" t="s">
        <v>10</v>
      </c>
      <c r="H383" s="130">
        <v>2282.2800000000002</v>
      </c>
      <c r="I383" s="70">
        <f t="shared" si="26"/>
        <v>59339280.000000007</v>
      </c>
      <c r="J383" s="71">
        <v>2</v>
      </c>
      <c r="K383" s="47">
        <f t="shared" si="28"/>
        <v>118678560.00000001</v>
      </c>
      <c r="L383" s="8"/>
      <c r="M383" s="47"/>
      <c r="N383" s="15"/>
      <c r="O383" s="122"/>
      <c r="P383" s="8"/>
    </row>
    <row r="384" spans="1:16" ht="51" x14ac:dyDescent="0.25">
      <c r="A384" s="8">
        <v>15</v>
      </c>
      <c r="B384" s="64">
        <v>2000100570</v>
      </c>
      <c r="C384" s="66" t="s">
        <v>181</v>
      </c>
      <c r="D384" s="10" t="s">
        <v>644</v>
      </c>
      <c r="E384" s="84" t="s">
        <v>232</v>
      </c>
      <c r="F384" s="10" t="s">
        <v>243</v>
      </c>
      <c r="G384" s="10" t="s">
        <v>1</v>
      </c>
      <c r="H384" s="130">
        <v>8408.4</v>
      </c>
      <c r="I384" s="70">
        <f t="shared" si="26"/>
        <v>218618400</v>
      </c>
      <c r="J384" s="71">
        <v>2</v>
      </c>
      <c r="K384" s="47">
        <f t="shared" si="28"/>
        <v>437236800</v>
      </c>
      <c r="L384" s="8">
        <v>1</v>
      </c>
      <c r="M384" s="47">
        <f>I384*L384</f>
        <v>218618400</v>
      </c>
      <c r="N384" s="15"/>
      <c r="O384" s="122">
        <f>I384*N384</f>
        <v>0</v>
      </c>
      <c r="P384" s="8"/>
    </row>
    <row r="385" spans="1:16" ht="63.75" x14ac:dyDescent="0.25">
      <c r="A385" s="8">
        <v>16</v>
      </c>
      <c r="B385" s="64">
        <v>2021057721</v>
      </c>
      <c r="C385" s="66" t="s">
        <v>182</v>
      </c>
      <c r="D385" s="10" t="s">
        <v>645</v>
      </c>
      <c r="E385" s="84" t="s">
        <v>232</v>
      </c>
      <c r="F385" s="10" t="s">
        <v>243</v>
      </c>
      <c r="G385" s="10" t="s">
        <v>1</v>
      </c>
      <c r="H385" s="130">
        <v>8408.4</v>
      </c>
      <c r="I385" s="70">
        <f t="shared" si="26"/>
        <v>218618400</v>
      </c>
      <c r="J385" s="71">
        <v>1</v>
      </c>
      <c r="K385" s="47">
        <f t="shared" si="28"/>
        <v>218618400</v>
      </c>
      <c r="L385" s="8">
        <v>1</v>
      </c>
      <c r="M385" s="47">
        <f>I385*L385</f>
        <v>218618400</v>
      </c>
      <c r="N385" s="15"/>
      <c r="O385" s="122">
        <f>I385*N385</f>
        <v>0</v>
      </c>
      <c r="P385" s="8"/>
    </row>
    <row r="386" spans="1:16" ht="51" x14ac:dyDescent="0.25">
      <c r="A386" s="8">
        <v>17</v>
      </c>
      <c r="B386" s="64">
        <v>2021057722</v>
      </c>
      <c r="C386" s="91" t="s">
        <v>183</v>
      </c>
      <c r="D386" s="10" t="s">
        <v>629</v>
      </c>
      <c r="E386" s="84" t="s">
        <v>232</v>
      </c>
      <c r="F386" s="84" t="s">
        <v>243</v>
      </c>
      <c r="G386" s="10" t="s">
        <v>1</v>
      </c>
      <c r="H386" s="130">
        <v>8408.4</v>
      </c>
      <c r="I386" s="70">
        <f t="shared" si="26"/>
        <v>218618400</v>
      </c>
      <c r="J386" s="71">
        <v>2</v>
      </c>
      <c r="K386" s="47">
        <f t="shared" si="28"/>
        <v>437236800</v>
      </c>
      <c r="L386" s="8"/>
      <c r="M386" s="47">
        <f>I386*L386</f>
        <v>0</v>
      </c>
      <c r="N386" s="15"/>
      <c r="O386" s="122">
        <f>I386*N386</f>
        <v>0</v>
      </c>
      <c r="P386" s="8"/>
    </row>
    <row r="387" spans="1:16" ht="63.75" x14ac:dyDescent="0.25">
      <c r="A387" s="8">
        <v>18</v>
      </c>
      <c r="B387" s="64">
        <v>2060120016</v>
      </c>
      <c r="C387" s="66" t="s">
        <v>184</v>
      </c>
      <c r="D387" s="10" t="s">
        <v>646</v>
      </c>
      <c r="E387" s="84" t="s">
        <v>225</v>
      </c>
      <c r="F387" s="10" t="s">
        <v>244</v>
      </c>
      <c r="G387" s="10" t="s">
        <v>1</v>
      </c>
      <c r="H387" s="130">
        <v>1681.6799999999998</v>
      </c>
      <c r="I387" s="70">
        <f t="shared" si="26"/>
        <v>43723679.999999993</v>
      </c>
      <c r="J387" s="71">
        <v>1</v>
      </c>
      <c r="K387" s="47">
        <f t="shared" si="28"/>
        <v>43723679.999999993</v>
      </c>
      <c r="L387" s="8"/>
      <c r="M387" s="47">
        <f t="shared" ref="M387:M419" si="29">I387*L387</f>
        <v>0</v>
      </c>
      <c r="N387" s="15"/>
      <c r="O387" s="122">
        <f t="shared" ref="O387:O476" si="30">I387*N387</f>
        <v>0</v>
      </c>
      <c r="P387" s="8"/>
    </row>
    <row r="388" spans="1:16" ht="76.5" x14ac:dyDescent="0.25">
      <c r="A388" s="8">
        <v>19</v>
      </c>
      <c r="B388" s="64">
        <v>2021000208</v>
      </c>
      <c r="C388" s="66" t="s">
        <v>185</v>
      </c>
      <c r="D388" s="10" t="s">
        <v>647</v>
      </c>
      <c r="E388" s="84" t="s">
        <v>225</v>
      </c>
      <c r="F388" s="10" t="s">
        <v>245</v>
      </c>
      <c r="G388" s="10" t="s">
        <v>1</v>
      </c>
      <c r="H388" s="130">
        <v>1681.6799999999998</v>
      </c>
      <c r="I388" s="70">
        <f t="shared" si="26"/>
        <v>43723679.999999993</v>
      </c>
      <c r="J388" s="71">
        <v>1</v>
      </c>
      <c r="K388" s="47">
        <f t="shared" si="28"/>
        <v>43723679.999999993</v>
      </c>
      <c r="L388" s="8"/>
      <c r="M388" s="47">
        <f t="shared" si="29"/>
        <v>0</v>
      </c>
      <c r="N388" s="15"/>
      <c r="O388" s="122">
        <f t="shared" si="30"/>
        <v>0</v>
      </c>
      <c r="P388" s="8"/>
    </row>
    <row r="389" spans="1:16" ht="63.75" x14ac:dyDescent="0.25">
      <c r="A389" s="8">
        <v>20</v>
      </c>
      <c r="B389" s="64">
        <v>2060120012</v>
      </c>
      <c r="C389" s="66" t="s">
        <v>186</v>
      </c>
      <c r="D389" s="10" t="s">
        <v>648</v>
      </c>
      <c r="E389" s="84" t="s">
        <v>228</v>
      </c>
      <c r="F389" s="10" t="s">
        <v>246</v>
      </c>
      <c r="G389" s="10" t="s">
        <v>3</v>
      </c>
      <c r="H389" s="130">
        <v>1681.6799999999998</v>
      </c>
      <c r="I389" s="70">
        <f t="shared" si="26"/>
        <v>43723679.999999993</v>
      </c>
      <c r="J389" s="71">
        <v>3</v>
      </c>
      <c r="K389" s="47">
        <f t="shared" si="28"/>
        <v>131171039.99999997</v>
      </c>
      <c r="L389" s="8"/>
      <c r="M389" s="47">
        <f t="shared" si="29"/>
        <v>0</v>
      </c>
      <c r="N389" s="15"/>
      <c r="O389" s="122">
        <f t="shared" si="30"/>
        <v>0</v>
      </c>
      <c r="P389" s="8"/>
    </row>
    <row r="390" spans="1:16" ht="63.75" x14ac:dyDescent="0.25">
      <c r="A390" s="8">
        <v>21</v>
      </c>
      <c r="B390" s="64">
        <v>2000100617</v>
      </c>
      <c r="C390" s="66" t="s">
        <v>564</v>
      </c>
      <c r="D390" s="10" t="s">
        <v>649</v>
      </c>
      <c r="E390" s="84" t="s">
        <v>228</v>
      </c>
      <c r="F390" s="10" t="s">
        <v>247</v>
      </c>
      <c r="G390" s="10" t="s">
        <v>1</v>
      </c>
      <c r="H390" s="130">
        <v>3963.96</v>
      </c>
      <c r="I390" s="70">
        <f t="shared" si="26"/>
        <v>103062960</v>
      </c>
      <c r="J390" s="173">
        <v>2</v>
      </c>
      <c r="K390" s="47">
        <f t="shared" si="28"/>
        <v>206125920</v>
      </c>
      <c r="L390" s="8">
        <v>2</v>
      </c>
      <c r="M390" s="47">
        <f t="shared" si="29"/>
        <v>206125920</v>
      </c>
      <c r="N390" s="15">
        <v>1</v>
      </c>
      <c r="O390" s="122">
        <f t="shared" si="30"/>
        <v>103062960</v>
      </c>
      <c r="P390" s="150" t="s">
        <v>963</v>
      </c>
    </row>
    <row r="391" spans="1:16" ht="63.75" x14ac:dyDescent="0.25">
      <c r="A391" s="8">
        <v>22</v>
      </c>
      <c r="B391" s="64">
        <v>2000100618</v>
      </c>
      <c r="C391" s="66" t="s">
        <v>565</v>
      </c>
      <c r="D391" s="10" t="s">
        <v>650</v>
      </c>
      <c r="E391" s="84" t="s">
        <v>228</v>
      </c>
      <c r="F391" s="10" t="s">
        <v>247</v>
      </c>
      <c r="G391" s="10" t="s">
        <v>1</v>
      </c>
      <c r="H391" s="130">
        <v>3963.96</v>
      </c>
      <c r="I391" s="70">
        <f t="shared" si="26"/>
        <v>103062960</v>
      </c>
      <c r="J391" s="173">
        <v>1</v>
      </c>
      <c r="K391" s="47">
        <f t="shared" si="28"/>
        <v>103062960</v>
      </c>
      <c r="L391" s="8">
        <v>1</v>
      </c>
      <c r="M391" s="47">
        <f t="shared" si="29"/>
        <v>103062960</v>
      </c>
      <c r="N391" s="15">
        <v>1</v>
      </c>
      <c r="O391" s="122">
        <f t="shared" si="30"/>
        <v>103062960</v>
      </c>
      <c r="P391" s="150" t="s">
        <v>963</v>
      </c>
    </row>
    <row r="392" spans="1:16" ht="93.6" customHeight="1" x14ac:dyDescent="0.25">
      <c r="A392" s="8">
        <v>23</v>
      </c>
      <c r="B392" s="64">
        <v>2060111474</v>
      </c>
      <c r="C392" s="66" t="s">
        <v>188</v>
      </c>
      <c r="D392" s="10" t="s">
        <v>247</v>
      </c>
      <c r="E392" s="84" t="s">
        <v>233</v>
      </c>
      <c r="F392" s="10" t="s">
        <v>247</v>
      </c>
      <c r="G392" s="10" t="s">
        <v>1</v>
      </c>
      <c r="H392" s="130"/>
      <c r="I392" s="156">
        <v>20126150</v>
      </c>
      <c r="J392" s="71">
        <v>1</v>
      </c>
      <c r="K392" s="47">
        <f t="shared" si="28"/>
        <v>20126150</v>
      </c>
      <c r="L392" s="44">
        <v>1</v>
      </c>
      <c r="M392" s="157">
        <f t="shared" si="29"/>
        <v>20126150</v>
      </c>
      <c r="N392" s="15"/>
      <c r="O392" s="122">
        <f t="shared" si="30"/>
        <v>0</v>
      </c>
      <c r="P392" s="8"/>
    </row>
    <row r="393" spans="1:16" ht="80.45" customHeight="1" x14ac:dyDescent="0.25">
      <c r="A393" s="8">
        <v>24</v>
      </c>
      <c r="B393" s="64">
        <v>2060111492</v>
      </c>
      <c r="C393" s="66" t="s">
        <v>189</v>
      </c>
      <c r="D393" s="10" t="s">
        <v>247</v>
      </c>
      <c r="E393" s="84" t="s">
        <v>234</v>
      </c>
      <c r="F393" s="10" t="s">
        <v>247</v>
      </c>
      <c r="G393" s="10" t="s">
        <v>1</v>
      </c>
      <c r="H393" s="130"/>
      <c r="I393" s="156">
        <v>12099150</v>
      </c>
      <c r="J393" s="71">
        <v>1</v>
      </c>
      <c r="K393" s="47">
        <f t="shared" si="28"/>
        <v>12099150</v>
      </c>
      <c r="L393" s="8"/>
      <c r="M393" s="47">
        <f t="shared" si="29"/>
        <v>0</v>
      </c>
      <c r="N393" s="15"/>
      <c r="O393" s="122">
        <f t="shared" si="30"/>
        <v>0</v>
      </c>
      <c r="P393" s="8"/>
    </row>
    <row r="394" spans="1:16" ht="87" customHeight="1" x14ac:dyDescent="0.25">
      <c r="A394" s="8">
        <v>25</v>
      </c>
      <c r="B394" s="64">
        <v>2000100568</v>
      </c>
      <c r="C394" s="66" t="s">
        <v>190</v>
      </c>
      <c r="D394" s="10" t="s">
        <v>247</v>
      </c>
      <c r="E394" s="84" t="s">
        <v>234</v>
      </c>
      <c r="F394" s="10" t="s">
        <v>247</v>
      </c>
      <c r="G394" s="10" t="s">
        <v>1</v>
      </c>
      <c r="H394" s="130">
        <v>876.37959053942109</v>
      </c>
      <c r="I394" s="70">
        <f t="shared" ref="I394:I419" si="31">H394*26000</f>
        <v>22785869.354024947</v>
      </c>
      <c r="J394" s="71">
        <v>1</v>
      </c>
      <c r="K394" s="47">
        <f t="shared" si="28"/>
        <v>22785869.354024947</v>
      </c>
      <c r="L394" s="8"/>
      <c r="M394" s="47">
        <f t="shared" si="29"/>
        <v>0</v>
      </c>
      <c r="N394" s="15"/>
      <c r="O394" s="122">
        <f t="shared" si="30"/>
        <v>0</v>
      </c>
      <c r="P394" s="8"/>
    </row>
    <row r="395" spans="1:16" ht="76.5" x14ac:dyDescent="0.25">
      <c r="A395" s="8">
        <v>26</v>
      </c>
      <c r="B395" s="64">
        <v>2000100569</v>
      </c>
      <c r="C395" s="66" t="s">
        <v>191</v>
      </c>
      <c r="D395" s="10" t="s">
        <v>247</v>
      </c>
      <c r="E395" s="84" t="s">
        <v>230</v>
      </c>
      <c r="F395" s="10" t="s">
        <v>247</v>
      </c>
      <c r="G395" s="10" t="s">
        <v>1</v>
      </c>
      <c r="H395" s="130">
        <v>755.59720346483016</v>
      </c>
      <c r="I395" s="156">
        <f t="shared" si="31"/>
        <v>19645527.290085584</v>
      </c>
      <c r="J395" s="158">
        <v>1</v>
      </c>
      <c r="K395" s="157">
        <f t="shared" si="28"/>
        <v>19645527.290085584</v>
      </c>
      <c r="L395" s="44">
        <v>1</v>
      </c>
      <c r="M395" s="157">
        <f t="shared" si="29"/>
        <v>19645527.290085584</v>
      </c>
      <c r="N395" s="15"/>
      <c r="O395" s="122">
        <f t="shared" si="30"/>
        <v>0</v>
      </c>
      <c r="P395" s="8"/>
    </row>
    <row r="396" spans="1:16" ht="38.25" x14ac:dyDescent="0.25">
      <c r="A396" s="8">
        <v>27</v>
      </c>
      <c r="B396" s="64">
        <v>2020511484</v>
      </c>
      <c r="C396" s="66" t="s">
        <v>192</v>
      </c>
      <c r="D396" s="10" t="s">
        <v>247</v>
      </c>
      <c r="E396" s="84" t="s">
        <v>235</v>
      </c>
      <c r="F396" s="10" t="s">
        <v>247</v>
      </c>
      <c r="G396" s="10" t="s">
        <v>1</v>
      </c>
      <c r="H396" s="130">
        <v>30.03</v>
      </c>
      <c r="I396" s="70">
        <f t="shared" si="31"/>
        <v>780780</v>
      </c>
      <c r="J396" s="71">
        <v>3</v>
      </c>
      <c r="K396" s="47">
        <f t="shared" si="28"/>
        <v>2342340</v>
      </c>
      <c r="L396" s="8"/>
      <c r="M396" s="47">
        <f t="shared" si="29"/>
        <v>0</v>
      </c>
      <c r="N396" s="15"/>
      <c r="O396" s="122">
        <f t="shared" si="30"/>
        <v>0</v>
      </c>
      <c r="P396" s="8"/>
    </row>
    <row r="397" spans="1:16" ht="26.45" customHeight="1" x14ac:dyDescent="0.25">
      <c r="A397" s="8">
        <v>28</v>
      </c>
      <c r="B397" s="64">
        <v>2020511485</v>
      </c>
      <c r="C397" s="66" t="s">
        <v>194</v>
      </c>
      <c r="D397" s="10" t="s">
        <v>247</v>
      </c>
      <c r="E397" s="84" t="s">
        <v>235</v>
      </c>
      <c r="F397" s="10" t="s">
        <v>247</v>
      </c>
      <c r="G397" s="10" t="s">
        <v>1</v>
      </c>
      <c r="H397" s="130">
        <v>30.03</v>
      </c>
      <c r="I397" s="70">
        <f t="shared" si="31"/>
        <v>780780</v>
      </c>
      <c r="J397" s="71">
        <v>3</v>
      </c>
      <c r="K397" s="47">
        <f t="shared" si="28"/>
        <v>2342340</v>
      </c>
      <c r="L397" s="8"/>
      <c r="M397" s="47">
        <f t="shared" si="29"/>
        <v>0</v>
      </c>
      <c r="N397" s="15"/>
      <c r="O397" s="122">
        <f t="shared" si="30"/>
        <v>0</v>
      </c>
      <c r="P397" s="8"/>
    </row>
    <row r="398" spans="1:16" ht="26.45" customHeight="1" x14ac:dyDescent="0.25">
      <c r="A398" s="8">
        <v>29</v>
      </c>
      <c r="B398" s="64">
        <v>2020511486</v>
      </c>
      <c r="C398" s="66" t="s">
        <v>196</v>
      </c>
      <c r="D398" s="10" t="s">
        <v>247</v>
      </c>
      <c r="E398" s="84" t="s">
        <v>235</v>
      </c>
      <c r="F398" s="10" t="s">
        <v>247</v>
      </c>
      <c r="G398" s="10" t="s">
        <v>1</v>
      </c>
      <c r="H398" s="130">
        <v>30.03</v>
      </c>
      <c r="I398" s="70">
        <f t="shared" si="31"/>
        <v>780780</v>
      </c>
      <c r="J398" s="71">
        <v>3</v>
      </c>
      <c r="K398" s="47">
        <f t="shared" si="28"/>
        <v>2342340</v>
      </c>
      <c r="L398" s="8"/>
      <c r="M398" s="47">
        <f t="shared" si="29"/>
        <v>0</v>
      </c>
      <c r="N398" s="15"/>
      <c r="O398" s="122">
        <f t="shared" si="30"/>
        <v>0</v>
      </c>
      <c r="P398" s="8"/>
    </row>
    <row r="399" spans="1:16" ht="25.5" x14ac:dyDescent="0.25">
      <c r="A399" s="8">
        <v>30</v>
      </c>
      <c r="B399" s="64">
        <v>2021057724</v>
      </c>
      <c r="C399" s="66" t="s">
        <v>197</v>
      </c>
      <c r="D399" s="10" t="s">
        <v>247</v>
      </c>
      <c r="E399" s="84" t="s">
        <v>230</v>
      </c>
      <c r="F399" s="10" t="s">
        <v>247</v>
      </c>
      <c r="G399" s="10" t="s">
        <v>1</v>
      </c>
      <c r="H399" s="130">
        <v>240.24</v>
      </c>
      <c r="I399" s="70">
        <f t="shared" si="31"/>
        <v>6246240</v>
      </c>
      <c r="J399" s="71">
        <v>4</v>
      </c>
      <c r="K399" s="47">
        <f t="shared" si="28"/>
        <v>24984960</v>
      </c>
      <c r="L399" s="8"/>
      <c r="M399" s="47">
        <f t="shared" si="29"/>
        <v>0</v>
      </c>
      <c r="N399" s="15"/>
      <c r="O399" s="122">
        <f t="shared" si="30"/>
        <v>0</v>
      </c>
      <c r="P399" s="8"/>
    </row>
    <row r="400" spans="1:16" ht="43.7" customHeight="1" x14ac:dyDescent="0.25">
      <c r="A400" s="8">
        <v>31</v>
      </c>
      <c r="B400" s="64">
        <v>2021057726</v>
      </c>
      <c r="C400" s="66" t="s">
        <v>198</v>
      </c>
      <c r="D400" s="10" t="s">
        <v>247</v>
      </c>
      <c r="E400" s="84" t="s">
        <v>230</v>
      </c>
      <c r="F400" s="10" t="s">
        <v>247</v>
      </c>
      <c r="G400" s="10" t="s">
        <v>1</v>
      </c>
      <c r="H400" s="130">
        <v>240.24</v>
      </c>
      <c r="I400" s="70">
        <f t="shared" si="31"/>
        <v>6246240</v>
      </c>
      <c r="J400" s="71">
        <v>4</v>
      </c>
      <c r="K400" s="47">
        <f t="shared" si="28"/>
        <v>24984960</v>
      </c>
      <c r="L400" s="8"/>
      <c r="M400" s="47">
        <f t="shared" si="29"/>
        <v>0</v>
      </c>
      <c r="N400" s="15"/>
      <c r="O400" s="122">
        <f t="shared" si="30"/>
        <v>0</v>
      </c>
      <c r="P400" s="8"/>
    </row>
    <row r="401" spans="1:17" ht="76.5" x14ac:dyDescent="0.25">
      <c r="A401" s="8">
        <v>32</v>
      </c>
      <c r="B401" s="64">
        <v>2060111470</v>
      </c>
      <c r="C401" s="66" t="s">
        <v>199</v>
      </c>
      <c r="D401" s="10" t="s">
        <v>247</v>
      </c>
      <c r="E401" s="84" t="s">
        <v>233</v>
      </c>
      <c r="F401" s="10" t="s">
        <v>247</v>
      </c>
      <c r="G401" s="10" t="s">
        <v>1</v>
      </c>
      <c r="H401" s="130">
        <v>120.12</v>
      </c>
      <c r="I401" s="70">
        <f t="shared" si="31"/>
        <v>3123120</v>
      </c>
      <c r="J401" s="71">
        <v>2</v>
      </c>
      <c r="K401" s="47">
        <f t="shared" si="28"/>
        <v>6246240</v>
      </c>
      <c r="L401" s="8"/>
      <c r="M401" s="47">
        <f t="shared" si="29"/>
        <v>0</v>
      </c>
      <c r="N401" s="15"/>
      <c r="O401" s="122">
        <f t="shared" si="30"/>
        <v>0</v>
      </c>
      <c r="P401" s="8"/>
    </row>
    <row r="402" spans="1:17" ht="63.75" x14ac:dyDescent="0.25">
      <c r="A402" s="8">
        <v>33</v>
      </c>
      <c r="B402" s="64">
        <v>2020757611</v>
      </c>
      <c r="C402" s="66" t="s">
        <v>200</v>
      </c>
      <c r="D402" s="10" t="s">
        <v>651</v>
      </c>
      <c r="E402" s="84" t="s">
        <v>236</v>
      </c>
      <c r="F402" s="10" t="s">
        <v>248</v>
      </c>
      <c r="G402" s="10" t="s">
        <v>1</v>
      </c>
      <c r="H402" s="130">
        <v>1681.6799999999998</v>
      </c>
      <c r="I402" s="70">
        <f t="shared" si="31"/>
        <v>43723679.999999993</v>
      </c>
      <c r="J402" s="71">
        <v>6</v>
      </c>
      <c r="K402" s="47">
        <f t="shared" si="28"/>
        <v>262342079.99999994</v>
      </c>
      <c r="L402" s="8"/>
      <c r="M402" s="47">
        <f t="shared" si="29"/>
        <v>0</v>
      </c>
      <c r="N402" s="15"/>
      <c r="O402" s="122">
        <f t="shared" si="30"/>
        <v>0</v>
      </c>
      <c r="P402" s="8"/>
    </row>
    <row r="403" spans="1:17" ht="63.75" x14ac:dyDescent="0.25">
      <c r="A403" s="8">
        <v>34</v>
      </c>
      <c r="B403" s="64">
        <v>2020657649</v>
      </c>
      <c r="C403" s="66" t="s">
        <v>201</v>
      </c>
      <c r="D403" s="10" t="s">
        <v>247</v>
      </c>
      <c r="E403" s="84" t="s">
        <v>230</v>
      </c>
      <c r="F403" s="10" t="s">
        <v>249</v>
      </c>
      <c r="G403" s="10" t="s">
        <v>10</v>
      </c>
      <c r="H403" s="130">
        <v>14414.4</v>
      </c>
      <c r="I403" s="70">
        <f t="shared" si="31"/>
        <v>374774400</v>
      </c>
      <c r="J403" s="10">
        <v>2</v>
      </c>
      <c r="K403" s="47">
        <f t="shared" si="28"/>
        <v>749548800</v>
      </c>
      <c r="L403" s="8"/>
      <c r="M403" s="47">
        <f t="shared" si="29"/>
        <v>0</v>
      </c>
      <c r="N403" s="15"/>
      <c r="O403" s="122">
        <f t="shared" si="30"/>
        <v>0</v>
      </c>
      <c r="P403" s="8"/>
    </row>
    <row r="404" spans="1:17" ht="89.25" x14ac:dyDescent="0.25">
      <c r="A404" s="8">
        <v>35</v>
      </c>
      <c r="B404" s="64">
        <v>2020657652</v>
      </c>
      <c r="C404" s="66" t="s">
        <v>202</v>
      </c>
      <c r="D404" s="10" t="s">
        <v>652</v>
      </c>
      <c r="E404" s="84" t="s">
        <v>230</v>
      </c>
      <c r="F404" s="10" t="s">
        <v>249</v>
      </c>
      <c r="G404" s="10" t="s">
        <v>10</v>
      </c>
      <c r="H404" s="130">
        <v>14414.4</v>
      </c>
      <c r="I404" s="156">
        <f t="shared" si="31"/>
        <v>374774400</v>
      </c>
      <c r="J404" s="43">
        <v>1</v>
      </c>
      <c r="K404" s="157">
        <f t="shared" si="28"/>
        <v>374774400</v>
      </c>
      <c r="L404" s="44">
        <v>1</v>
      </c>
      <c r="M404" s="47">
        <f t="shared" si="29"/>
        <v>374774400</v>
      </c>
      <c r="N404" s="15"/>
      <c r="O404" s="122">
        <f t="shared" si="30"/>
        <v>0</v>
      </c>
      <c r="P404" s="8"/>
    </row>
    <row r="405" spans="1:17" ht="51" x14ac:dyDescent="0.25">
      <c r="A405" s="8">
        <v>36</v>
      </c>
      <c r="B405" s="64">
        <v>2021058084</v>
      </c>
      <c r="C405" s="66" t="s">
        <v>203</v>
      </c>
      <c r="D405" s="10" t="s">
        <v>653</v>
      </c>
      <c r="E405" s="84" t="s">
        <v>230</v>
      </c>
      <c r="F405" s="10" t="s">
        <v>250</v>
      </c>
      <c r="G405" s="10" t="s">
        <v>10</v>
      </c>
      <c r="H405" s="130">
        <v>326.72640000000001</v>
      </c>
      <c r="I405" s="70">
        <f t="shared" si="31"/>
        <v>8494886.4000000004</v>
      </c>
      <c r="J405" s="10">
        <v>1</v>
      </c>
      <c r="K405" s="47">
        <f t="shared" si="28"/>
        <v>8494886.4000000004</v>
      </c>
      <c r="L405" s="8"/>
      <c r="M405" s="47">
        <f t="shared" si="29"/>
        <v>0</v>
      </c>
      <c r="N405" s="15"/>
      <c r="O405" s="122">
        <f t="shared" si="30"/>
        <v>0</v>
      </c>
      <c r="P405" s="8"/>
    </row>
    <row r="406" spans="1:17" ht="38.25" x14ac:dyDescent="0.25">
      <c r="A406" s="8">
        <v>37</v>
      </c>
      <c r="B406" s="64">
        <v>2021058085</v>
      </c>
      <c r="C406" s="66" t="s">
        <v>204</v>
      </c>
      <c r="D406" s="10" t="s">
        <v>654</v>
      </c>
      <c r="E406" s="84" t="s">
        <v>230</v>
      </c>
      <c r="F406" s="10" t="s">
        <v>250</v>
      </c>
      <c r="G406" s="10" t="s">
        <v>10</v>
      </c>
      <c r="H406" s="130">
        <v>144.14400000000001</v>
      </c>
      <c r="I406" s="70">
        <f t="shared" si="31"/>
        <v>3747744</v>
      </c>
      <c r="J406" s="10">
        <v>1</v>
      </c>
      <c r="K406" s="47">
        <f t="shared" si="28"/>
        <v>3747744</v>
      </c>
      <c r="L406" s="8"/>
      <c r="M406" s="47">
        <f t="shared" si="29"/>
        <v>0</v>
      </c>
      <c r="N406" s="15"/>
      <c r="O406" s="122">
        <f t="shared" si="30"/>
        <v>0</v>
      </c>
      <c r="P406" s="8"/>
    </row>
    <row r="407" spans="1:17" ht="51" x14ac:dyDescent="0.25">
      <c r="A407" s="8">
        <v>38</v>
      </c>
      <c r="B407" s="64">
        <v>2020957737</v>
      </c>
      <c r="C407" s="66" t="s">
        <v>205</v>
      </c>
      <c r="D407" s="10" t="s">
        <v>624</v>
      </c>
      <c r="E407" s="84" t="s">
        <v>237</v>
      </c>
      <c r="F407" s="10" t="s">
        <v>251</v>
      </c>
      <c r="G407" s="10" t="s">
        <v>3</v>
      </c>
      <c r="H407" s="130">
        <v>1681.6799999999998</v>
      </c>
      <c r="I407" s="70">
        <f t="shared" si="31"/>
        <v>43723679.999999993</v>
      </c>
      <c r="J407" s="59">
        <v>2</v>
      </c>
      <c r="K407" s="47">
        <f t="shared" si="28"/>
        <v>87447359.999999985</v>
      </c>
      <c r="L407" s="8">
        <v>2</v>
      </c>
      <c r="M407" s="47">
        <f t="shared" si="29"/>
        <v>87447359.999999985</v>
      </c>
      <c r="N407" s="15"/>
      <c r="O407" s="122">
        <f t="shared" si="30"/>
        <v>0</v>
      </c>
      <c r="P407" s="150" t="s">
        <v>963</v>
      </c>
      <c r="Q407" s="3">
        <v>2</v>
      </c>
    </row>
    <row r="408" spans="1:17" ht="63.75" x14ac:dyDescent="0.25">
      <c r="A408" s="8">
        <v>39</v>
      </c>
      <c r="B408" s="64">
        <v>2060120015</v>
      </c>
      <c r="C408" s="66" t="s">
        <v>206</v>
      </c>
      <c r="D408" s="10" t="s">
        <v>625</v>
      </c>
      <c r="E408" s="84" t="s">
        <v>228</v>
      </c>
      <c r="F408" s="10" t="s">
        <v>251</v>
      </c>
      <c r="G408" s="10" t="s">
        <v>3</v>
      </c>
      <c r="H408" s="130">
        <v>1681.6799999999998</v>
      </c>
      <c r="I408" s="70">
        <f t="shared" si="31"/>
        <v>43723679.999999993</v>
      </c>
      <c r="J408" s="10">
        <v>3</v>
      </c>
      <c r="K408" s="47">
        <f t="shared" si="28"/>
        <v>131171039.99999997</v>
      </c>
      <c r="L408" s="8"/>
      <c r="M408" s="47">
        <f t="shared" si="29"/>
        <v>0</v>
      </c>
      <c r="N408" s="15"/>
      <c r="O408" s="122">
        <f t="shared" si="30"/>
        <v>0</v>
      </c>
      <c r="P408" s="8"/>
    </row>
    <row r="409" spans="1:17" ht="63.75" x14ac:dyDescent="0.25">
      <c r="A409" s="8">
        <v>40</v>
      </c>
      <c r="B409" s="64">
        <v>2021100071</v>
      </c>
      <c r="C409" s="66" t="s">
        <v>207</v>
      </c>
      <c r="D409" s="10" t="s">
        <v>626</v>
      </c>
      <c r="E409" s="84" t="s">
        <v>228</v>
      </c>
      <c r="F409" s="10" t="s">
        <v>252</v>
      </c>
      <c r="G409" s="10" t="s">
        <v>1</v>
      </c>
      <c r="H409" s="130">
        <v>1681.6799999999998</v>
      </c>
      <c r="I409" s="70">
        <f t="shared" si="31"/>
        <v>43723679.999999993</v>
      </c>
      <c r="J409" s="59">
        <v>3</v>
      </c>
      <c r="K409" s="47">
        <f t="shared" si="28"/>
        <v>131171039.99999997</v>
      </c>
      <c r="L409" s="8">
        <v>3</v>
      </c>
      <c r="M409" s="47">
        <f t="shared" si="29"/>
        <v>131171039.99999997</v>
      </c>
      <c r="N409" s="15"/>
      <c r="O409" s="122">
        <f t="shared" si="30"/>
        <v>0</v>
      </c>
      <c r="P409" s="150" t="s">
        <v>963</v>
      </c>
      <c r="Q409" s="3">
        <v>3</v>
      </c>
    </row>
    <row r="410" spans="1:17" ht="51" x14ac:dyDescent="0.25">
      <c r="A410" s="8">
        <v>41</v>
      </c>
      <c r="B410" s="64">
        <v>2000100623</v>
      </c>
      <c r="C410" s="66" t="s">
        <v>208</v>
      </c>
      <c r="D410" s="10" t="s">
        <v>627</v>
      </c>
      <c r="E410" s="84" t="s">
        <v>230</v>
      </c>
      <c r="F410" s="10" t="s">
        <v>128</v>
      </c>
      <c r="G410" s="10" t="s">
        <v>1</v>
      </c>
      <c r="H410" s="130">
        <v>2402.4</v>
      </c>
      <c r="I410" s="70">
        <f t="shared" si="31"/>
        <v>62462400</v>
      </c>
      <c r="J410" s="10">
        <v>1</v>
      </c>
      <c r="K410" s="47">
        <f t="shared" si="28"/>
        <v>62462400</v>
      </c>
      <c r="L410" s="8"/>
      <c r="M410" s="47">
        <f t="shared" si="29"/>
        <v>0</v>
      </c>
      <c r="N410" s="15"/>
      <c r="O410" s="122">
        <f t="shared" si="30"/>
        <v>0</v>
      </c>
      <c r="P410" s="8"/>
    </row>
    <row r="411" spans="1:17" ht="51" x14ac:dyDescent="0.25">
      <c r="A411" s="8">
        <v>42</v>
      </c>
      <c r="B411" s="64">
        <v>2060120014</v>
      </c>
      <c r="C411" s="66" t="s">
        <v>209</v>
      </c>
      <c r="D411" s="10" t="s">
        <v>628</v>
      </c>
      <c r="E411" s="84" t="s">
        <v>224</v>
      </c>
      <c r="F411" s="10" t="s">
        <v>253</v>
      </c>
      <c r="G411" s="10" t="s">
        <v>3</v>
      </c>
      <c r="H411" s="130">
        <v>1681.6799999999998</v>
      </c>
      <c r="I411" s="70">
        <f t="shared" si="31"/>
        <v>43723679.999999993</v>
      </c>
      <c r="J411" s="10">
        <v>1</v>
      </c>
      <c r="K411" s="47">
        <f t="shared" si="28"/>
        <v>43723679.999999993</v>
      </c>
      <c r="L411" s="8"/>
      <c r="M411" s="47">
        <f t="shared" si="29"/>
        <v>0</v>
      </c>
      <c r="N411" s="15"/>
      <c r="O411" s="122">
        <f t="shared" si="30"/>
        <v>0</v>
      </c>
      <c r="P411" s="8"/>
    </row>
    <row r="412" spans="1:17" ht="51" x14ac:dyDescent="0.25">
      <c r="A412" s="8">
        <v>43</v>
      </c>
      <c r="B412" s="64">
        <v>2020657655</v>
      </c>
      <c r="C412" s="66" t="s">
        <v>210</v>
      </c>
      <c r="D412" s="10" t="s">
        <v>247</v>
      </c>
      <c r="E412" s="84" t="s">
        <v>230</v>
      </c>
      <c r="F412" s="10" t="s">
        <v>254</v>
      </c>
      <c r="G412" s="10" t="s">
        <v>10</v>
      </c>
      <c r="H412" s="130">
        <v>14414.4</v>
      </c>
      <c r="I412" s="70">
        <f t="shared" si="31"/>
        <v>374774400</v>
      </c>
      <c r="J412" s="61">
        <v>1</v>
      </c>
      <c r="K412" s="47">
        <f t="shared" si="28"/>
        <v>374774400</v>
      </c>
      <c r="L412" s="8">
        <v>1</v>
      </c>
      <c r="M412" s="47">
        <f t="shared" si="29"/>
        <v>374774400</v>
      </c>
      <c r="N412" s="15">
        <v>1</v>
      </c>
      <c r="O412" s="122">
        <f t="shared" si="30"/>
        <v>374774400</v>
      </c>
      <c r="P412" s="150" t="s">
        <v>963</v>
      </c>
      <c r="Q412" s="3">
        <v>1</v>
      </c>
    </row>
    <row r="413" spans="1:17" ht="38.25" x14ac:dyDescent="0.25">
      <c r="A413" s="8">
        <v>44</v>
      </c>
      <c r="B413" s="64">
        <v>2020657656</v>
      </c>
      <c r="C413" s="66" t="s">
        <v>211</v>
      </c>
      <c r="D413" s="10" t="s">
        <v>247</v>
      </c>
      <c r="E413" s="84" t="s">
        <v>230</v>
      </c>
      <c r="F413" s="10" t="s">
        <v>254</v>
      </c>
      <c r="G413" s="10" t="s">
        <v>10</v>
      </c>
      <c r="H413" s="130">
        <v>14414.4</v>
      </c>
      <c r="I413" s="70">
        <f t="shared" si="31"/>
        <v>374774400</v>
      </c>
      <c r="J413" s="61">
        <v>1</v>
      </c>
      <c r="K413" s="47">
        <f t="shared" si="28"/>
        <v>374774400</v>
      </c>
      <c r="L413" s="8">
        <v>1</v>
      </c>
      <c r="M413" s="47">
        <f t="shared" si="29"/>
        <v>374774400</v>
      </c>
      <c r="N413" s="15">
        <v>1</v>
      </c>
      <c r="O413" s="122">
        <f t="shared" si="30"/>
        <v>374774400</v>
      </c>
      <c r="P413" s="150" t="s">
        <v>963</v>
      </c>
      <c r="Q413" s="3">
        <v>1</v>
      </c>
    </row>
    <row r="414" spans="1:17" ht="38.25" x14ac:dyDescent="0.25">
      <c r="A414" s="8">
        <v>45</v>
      </c>
      <c r="B414" s="64">
        <v>2020657658</v>
      </c>
      <c r="C414" s="66" t="s">
        <v>212</v>
      </c>
      <c r="D414" s="10" t="s">
        <v>247</v>
      </c>
      <c r="E414" s="84" t="s">
        <v>230</v>
      </c>
      <c r="F414" s="10" t="s">
        <v>254</v>
      </c>
      <c r="G414" s="10" t="s">
        <v>10</v>
      </c>
      <c r="H414" s="130">
        <v>14414.4</v>
      </c>
      <c r="I414" s="70">
        <f t="shared" si="31"/>
        <v>374774400</v>
      </c>
      <c r="J414" s="61">
        <v>1</v>
      </c>
      <c r="K414" s="47">
        <f t="shared" si="28"/>
        <v>374774400</v>
      </c>
      <c r="L414" s="8">
        <v>1</v>
      </c>
      <c r="M414" s="47">
        <f t="shared" si="29"/>
        <v>374774400</v>
      </c>
      <c r="N414" s="15">
        <v>1</v>
      </c>
      <c r="O414" s="122">
        <f t="shared" si="30"/>
        <v>374774400</v>
      </c>
      <c r="P414" s="150" t="s">
        <v>963</v>
      </c>
      <c r="Q414" s="3">
        <v>1</v>
      </c>
    </row>
    <row r="415" spans="1:17" ht="63.75" x14ac:dyDescent="0.25">
      <c r="A415" s="8">
        <v>46</v>
      </c>
      <c r="B415" s="64">
        <v>2020657897</v>
      </c>
      <c r="C415" s="66" t="s">
        <v>213</v>
      </c>
      <c r="D415" s="8" t="s">
        <v>623</v>
      </c>
      <c r="E415" s="84" t="s">
        <v>229</v>
      </c>
      <c r="F415" s="10" t="s">
        <v>254</v>
      </c>
      <c r="G415" s="10" t="s">
        <v>3</v>
      </c>
      <c r="H415" s="130">
        <v>1681.6799999999998</v>
      </c>
      <c r="I415" s="70">
        <f t="shared" si="31"/>
        <v>43723679.999999993</v>
      </c>
      <c r="J415" s="10">
        <v>1</v>
      </c>
      <c r="K415" s="47">
        <f t="shared" si="28"/>
        <v>43723679.999999993</v>
      </c>
      <c r="L415" s="8"/>
      <c r="M415" s="47">
        <f t="shared" si="29"/>
        <v>0</v>
      </c>
      <c r="N415" s="15"/>
      <c r="O415" s="122">
        <f t="shared" si="30"/>
        <v>0</v>
      </c>
      <c r="P415" s="8"/>
    </row>
    <row r="416" spans="1:17" ht="63.75" x14ac:dyDescent="0.25">
      <c r="A416" s="8">
        <v>47</v>
      </c>
      <c r="B416" s="64">
        <v>2021100070</v>
      </c>
      <c r="C416" s="66" t="s">
        <v>214</v>
      </c>
      <c r="D416" s="8" t="s">
        <v>622</v>
      </c>
      <c r="E416" s="84" t="s">
        <v>228</v>
      </c>
      <c r="F416" s="10" t="s">
        <v>255</v>
      </c>
      <c r="G416" s="10" t="s">
        <v>1</v>
      </c>
      <c r="H416" s="130">
        <v>1681.6799999999998</v>
      </c>
      <c r="I416" s="70">
        <f t="shared" si="31"/>
        <v>43723679.999999993</v>
      </c>
      <c r="J416" s="10">
        <v>2</v>
      </c>
      <c r="K416" s="47">
        <f t="shared" si="28"/>
        <v>87447359.999999985</v>
      </c>
      <c r="L416" s="8"/>
      <c r="M416" s="47">
        <f t="shared" si="29"/>
        <v>0</v>
      </c>
      <c r="N416" s="15"/>
      <c r="O416" s="122">
        <f t="shared" si="30"/>
        <v>0</v>
      </c>
      <c r="P416" s="8"/>
    </row>
    <row r="417" spans="1:16" ht="382.5" x14ac:dyDescent="0.25">
      <c r="A417" s="8">
        <v>48</v>
      </c>
      <c r="B417" s="64">
        <v>2020600810</v>
      </c>
      <c r="C417" s="66" t="s">
        <v>216</v>
      </c>
      <c r="D417" s="10"/>
      <c r="E417" s="84" t="s">
        <v>238</v>
      </c>
      <c r="F417" s="69" t="s">
        <v>256</v>
      </c>
      <c r="G417" s="10" t="s">
        <v>1</v>
      </c>
      <c r="H417" s="130">
        <v>170.39</v>
      </c>
      <c r="I417" s="70">
        <f t="shared" si="31"/>
        <v>4430140</v>
      </c>
      <c r="J417" s="10">
        <v>35</v>
      </c>
      <c r="K417" s="47">
        <f t="shared" si="28"/>
        <v>155054900</v>
      </c>
      <c r="L417" s="8"/>
      <c r="M417" s="47">
        <f t="shared" si="29"/>
        <v>0</v>
      </c>
      <c r="N417" s="15"/>
      <c r="O417" s="122">
        <f t="shared" si="30"/>
        <v>0</v>
      </c>
      <c r="P417" s="21" t="s">
        <v>844</v>
      </c>
    </row>
    <row r="418" spans="1:16" ht="382.5" x14ac:dyDescent="0.25">
      <c r="A418" s="8">
        <v>49</v>
      </c>
      <c r="B418" s="64">
        <v>2020555799</v>
      </c>
      <c r="C418" s="66" t="s">
        <v>218</v>
      </c>
      <c r="D418" s="10">
        <v>114783</v>
      </c>
      <c r="E418" s="84" t="s">
        <v>238</v>
      </c>
      <c r="F418" s="69" t="s">
        <v>256</v>
      </c>
      <c r="G418" s="10" t="s">
        <v>1</v>
      </c>
      <c r="H418" s="134">
        <v>588.23529411764707</v>
      </c>
      <c r="I418" s="70">
        <f t="shared" si="31"/>
        <v>15294117.647058824</v>
      </c>
      <c r="J418" s="69">
        <v>5</v>
      </c>
      <c r="K418" s="47">
        <f t="shared" si="28"/>
        <v>76470588.235294119</v>
      </c>
      <c r="L418" s="8">
        <v>5</v>
      </c>
      <c r="M418" s="47">
        <f t="shared" si="29"/>
        <v>76470588.235294119</v>
      </c>
      <c r="N418" s="15"/>
      <c r="O418" s="122">
        <f t="shared" si="30"/>
        <v>0</v>
      </c>
      <c r="P418" s="8" t="s">
        <v>831</v>
      </c>
    </row>
    <row r="419" spans="1:16" ht="382.5" x14ac:dyDescent="0.25">
      <c r="A419" s="8">
        <v>50</v>
      </c>
      <c r="B419" s="64">
        <v>2020555800</v>
      </c>
      <c r="C419" s="66" t="s">
        <v>220</v>
      </c>
      <c r="D419" s="10">
        <v>139764</v>
      </c>
      <c r="E419" s="84" t="s">
        <v>238</v>
      </c>
      <c r="F419" s="69" t="s">
        <v>256</v>
      </c>
      <c r="G419" s="10" t="s">
        <v>1</v>
      </c>
      <c r="H419" s="134">
        <v>588.23529411764707</v>
      </c>
      <c r="I419" s="70">
        <f t="shared" si="31"/>
        <v>15294117.647058824</v>
      </c>
      <c r="J419" s="69">
        <v>5</v>
      </c>
      <c r="K419" s="47">
        <f t="shared" si="28"/>
        <v>76470588.235294119</v>
      </c>
      <c r="L419" s="8">
        <v>5</v>
      </c>
      <c r="M419" s="47">
        <f t="shared" si="29"/>
        <v>76470588.235294119</v>
      </c>
      <c r="N419" s="15"/>
      <c r="O419" s="122">
        <f t="shared" si="30"/>
        <v>0</v>
      </c>
      <c r="P419" s="8" t="s">
        <v>831</v>
      </c>
    </row>
    <row r="420" spans="1:16" ht="89.25" x14ac:dyDescent="0.25">
      <c r="A420" s="44">
        <v>51</v>
      </c>
      <c r="B420" s="8">
        <v>2020657651</v>
      </c>
      <c r="C420" s="21" t="s">
        <v>964</v>
      </c>
      <c r="D420" s="10" t="s">
        <v>965</v>
      </c>
      <c r="E420" s="10" t="s">
        <v>966</v>
      </c>
      <c r="F420" s="10" t="s">
        <v>967</v>
      </c>
      <c r="G420" s="10" t="s">
        <v>10</v>
      </c>
      <c r="H420" s="151"/>
      <c r="I420" s="130"/>
      <c r="J420" s="8"/>
      <c r="K420" s="152"/>
      <c r="L420" s="130">
        <v>1</v>
      </c>
      <c r="M420" s="152"/>
      <c r="N420" s="8"/>
      <c r="O420" s="152"/>
      <c r="P420" s="8"/>
    </row>
    <row r="421" spans="1:16" ht="25.5" x14ac:dyDescent="0.25">
      <c r="A421" s="8">
        <v>52</v>
      </c>
      <c r="B421" s="8">
        <v>2020757824</v>
      </c>
      <c r="C421" s="21" t="s">
        <v>968</v>
      </c>
      <c r="D421" s="10" t="s">
        <v>969</v>
      </c>
      <c r="E421" s="10" t="s">
        <v>970</v>
      </c>
      <c r="F421" s="10" t="s">
        <v>239</v>
      </c>
      <c r="G421" s="10" t="s">
        <v>3</v>
      </c>
      <c r="H421" s="151"/>
      <c r="I421" s="130"/>
      <c r="J421" s="8"/>
      <c r="K421" s="153"/>
      <c r="L421" s="153">
        <v>1</v>
      </c>
      <c r="M421" s="153"/>
      <c r="N421" s="153"/>
      <c r="O421" s="153"/>
      <c r="P421" s="8"/>
    </row>
    <row r="422" spans="1:16" ht="25.5" x14ac:dyDescent="0.25">
      <c r="A422" s="16">
        <v>53</v>
      </c>
      <c r="B422" s="16">
        <v>2020757825</v>
      </c>
      <c r="C422" s="21" t="s">
        <v>971</v>
      </c>
      <c r="D422" s="23" t="s">
        <v>972</v>
      </c>
      <c r="E422" s="10" t="s">
        <v>970</v>
      </c>
      <c r="F422" s="23" t="s">
        <v>248</v>
      </c>
      <c r="G422" s="10" t="s">
        <v>3</v>
      </c>
      <c r="H422" s="45"/>
      <c r="I422" s="45"/>
      <c r="J422" s="16"/>
      <c r="K422" s="45"/>
      <c r="L422" s="45">
        <v>1</v>
      </c>
      <c r="M422" s="45"/>
      <c r="N422" s="16"/>
      <c r="O422" s="16"/>
      <c r="P422" s="16"/>
    </row>
    <row r="423" spans="1:16" ht="25.5" x14ac:dyDescent="0.25">
      <c r="A423" s="8">
        <v>54</v>
      </c>
      <c r="B423" s="16">
        <v>2020757826</v>
      </c>
      <c r="C423" s="21" t="s">
        <v>973</v>
      </c>
      <c r="D423" s="23" t="s">
        <v>974</v>
      </c>
      <c r="E423" s="10" t="s">
        <v>970</v>
      </c>
      <c r="F423" s="23" t="s">
        <v>248</v>
      </c>
      <c r="G423" s="10" t="s">
        <v>3</v>
      </c>
      <c r="H423" s="45"/>
      <c r="I423" s="45"/>
      <c r="J423" s="16"/>
      <c r="K423" s="45"/>
      <c r="L423" s="45">
        <v>1</v>
      </c>
      <c r="M423" s="45"/>
      <c r="N423" s="16"/>
      <c r="O423" s="16"/>
      <c r="P423" s="16"/>
    </row>
    <row r="424" spans="1:16" ht="25.5" x14ac:dyDescent="0.25">
      <c r="A424" s="16">
        <v>55</v>
      </c>
      <c r="B424" s="16">
        <v>2021057723</v>
      </c>
      <c r="C424" s="21" t="s">
        <v>975</v>
      </c>
      <c r="D424" s="23">
        <v>700403004</v>
      </c>
      <c r="E424" s="10" t="s">
        <v>976</v>
      </c>
      <c r="F424" s="23" t="s">
        <v>243</v>
      </c>
      <c r="G424" s="10" t="s">
        <v>1</v>
      </c>
      <c r="H424" s="45"/>
      <c r="I424" s="45"/>
      <c r="J424" s="16"/>
      <c r="K424" s="45"/>
      <c r="L424" s="45">
        <v>1</v>
      </c>
      <c r="M424" s="45"/>
      <c r="N424" s="16"/>
      <c r="O424" s="16"/>
      <c r="P424" s="16"/>
    </row>
    <row r="425" spans="1:16" ht="25.5" x14ac:dyDescent="0.25">
      <c r="A425" s="8">
        <v>56</v>
      </c>
      <c r="B425" s="16">
        <v>2020657894</v>
      </c>
      <c r="C425" s="21" t="s">
        <v>977</v>
      </c>
      <c r="D425" s="23" t="s">
        <v>978</v>
      </c>
      <c r="E425" s="10" t="s">
        <v>970</v>
      </c>
      <c r="F425" s="23" t="s">
        <v>979</v>
      </c>
      <c r="G425" s="10" t="s">
        <v>3</v>
      </c>
      <c r="H425" s="45"/>
      <c r="I425" s="45"/>
      <c r="J425" s="16"/>
      <c r="K425" s="45"/>
      <c r="L425" s="45">
        <v>3</v>
      </c>
      <c r="M425" s="45"/>
      <c r="N425" s="16"/>
      <c r="O425" s="16"/>
      <c r="P425" s="16"/>
    </row>
    <row r="426" spans="1:16" ht="25.5" x14ac:dyDescent="0.25">
      <c r="A426" s="16">
        <v>57</v>
      </c>
      <c r="B426" s="16">
        <v>2020657895</v>
      </c>
      <c r="C426" s="21" t="s">
        <v>980</v>
      </c>
      <c r="D426" s="52" t="s">
        <v>981</v>
      </c>
      <c r="E426" s="10" t="s">
        <v>970</v>
      </c>
      <c r="F426" s="23" t="s">
        <v>982</v>
      </c>
      <c r="G426" s="10" t="s">
        <v>3</v>
      </c>
      <c r="H426" s="45"/>
      <c r="I426" s="45"/>
      <c r="J426" s="16"/>
      <c r="K426" s="45"/>
      <c r="L426" s="45">
        <v>3</v>
      </c>
      <c r="M426" s="45"/>
      <c r="N426" s="16"/>
      <c r="O426" s="16"/>
      <c r="P426" s="16"/>
    </row>
    <row r="427" spans="1:16" ht="76.5" x14ac:dyDescent="0.25">
      <c r="A427" s="8">
        <v>58</v>
      </c>
      <c r="B427" s="16">
        <v>2020611481</v>
      </c>
      <c r="C427" s="21" t="s">
        <v>983</v>
      </c>
      <c r="D427" s="23" t="s">
        <v>984</v>
      </c>
      <c r="E427" s="10" t="s">
        <v>985</v>
      </c>
      <c r="F427" s="23" t="s">
        <v>986</v>
      </c>
      <c r="G427" s="10" t="s">
        <v>1</v>
      </c>
      <c r="H427" s="45"/>
      <c r="I427" s="45"/>
      <c r="J427" s="16"/>
      <c r="K427" s="45"/>
      <c r="L427" s="45">
        <v>3</v>
      </c>
      <c r="M427" s="45"/>
      <c r="N427" s="16"/>
      <c r="O427" s="16"/>
      <c r="P427" s="16"/>
    </row>
    <row r="428" spans="1:16" ht="76.5" x14ac:dyDescent="0.25">
      <c r="A428" s="16">
        <v>59</v>
      </c>
      <c r="B428" s="16">
        <v>2020611482</v>
      </c>
      <c r="C428" s="21" t="s">
        <v>987</v>
      </c>
      <c r="D428" s="23" t="s">
        <v>988</v>
      </c>
      <c r="E428" s="10" t="s">
        <v>985</v>
      </c>
      <c r="F428" s="23" t="s">
        <v>986</v>
      </c>
      <c r="G428" s="10" t="s">
        <v>1</v>
      </c>
      <c r="H428" s="45"/>
      <c r="I428" s="45"/>
      <c r="J428" s="16"/>
      <c r="K428" s="45"/>
      <c r="L428" s="45">
        <v>3</v>
      </c>
      <c r="M428" s="45"/>
      <c r="N428" s="16"/>
      <c r="O428" s="16"/>
      <c r="P428" s="16"/>
    </row>
    <row r="429" spans="1:16" ht="76.5" x14ac:dyDescent="0.25">
      <c r="A429" s="8">
        <v>60</v>
      </c>
      <c r="B429" s="16">
        <v>2020611483</v>
      </c>
      <c r="C429" s="21" t="s">
        <v>989</v>
      </c>
      <c r="D429" s="23" t="s">
        <v>990</v>
      </c>
      <c r="E429" s="10" t="s">
        <v>985</v>
      </c>
      <c r="F429" s="23" t="s">
        <v>986</v>
      </c>
      <c r="G429" s="10" t="s">
        <v>1</v>
      </c>
      <c r="H429" s="45"/>
      <c r="I429" s="45"/>
      <c r="J429" s="16"/>
      <c r="K429" s="45"/>
      <c r="L429" s="45">
        <v>3</v>
      </c>
      <c r="M429" s="45"/>
      <c r="N429" s="16"/>
      <c r="O429" s="16"/>
      <c r="P429" s="16"/>
    </row>
    <row r="430" spans="1:16" ht="25.5" x14ac:dyDescent="0.25">
      <c r="A430" s="16">
        <v>61</v>
      </c>
      <c r="B430" s="16">
        <v>2020657896</v>
      </c>
      <c r="C430" s="21" t="s">
        <v>991</v>
      </c>
      <c r="D430" s="23" t="s">
        <v>992</v>
      </c>
      <c r="E430" s="10" t="s">
        <v>229</v>
      </c>
      <c r="F430" s="23" t="s">
        <v>986</v>
      </c>
      <c r="G430" s="10" t="s">
        <v>3</v>
      </c>
      <c r="H430" s="45"/>
      <c r="I430" s="45"/>
      <c r="J430" s="16"/>
      <c r="K430" s="45"/>
      <c r="L430" s="45">
        <v>3</v>
      </c>
      <c r="M430" s="45"/>
      <c r="N430" s="16"/>
      <c r="O430" s="16"/>
      <c r="P430" s="16"/>
    </row>
    <row r="431" spans="1:16" ht="114.75" x14ac:dyDescent="0.25">
      <c r="A431" s="8">
        <v>62</v>
      </c>
      <c r="B431" s="16">
        <v>2020657692</v>
      </c>
      <c r="C431" s="21" t="s">
        <v>993</v>
      </c>
      <c r="D431" s="23" t="s">
        <v>994</v>
      </c>
      <c r="E431" s="10" t="s">
        <v>995</v>
      </c>
      <c r="F431" s="23" t="s">
        <v>986</v>
      </c>
      <c r="G431" s="10" t="s">
        <v>1</v>
      </c>
      <c r="H431" s="45"/>
      <c r="I431" s="45"/>
      <c r="J431" s="16"/>
      <c r="K431" s="45"/>
      <c r="L431" s="45">
        <v>3</v>
      </c>
      <c r="M431" s="45"/>
      <c r="N431" s="16"/>
      <c r="O431" s="16"/>
      <c r="P431" s="16"/>
    </row>
    <row r="432" spans="1:16" ht="25.5" x14ac:dyDescent="0.25">
      <c r="A432" s="16">
        <v>63</v>
      </c>
      <c r="B432" s="16">
        <v>2020657634</v>
      </c>
      <c r="C432" s="21" t="s">
        <v>996</v>
      </c>
      <c r="D432" s="23">
        <v>68264251</v>
      </c>
      <c r="E432" s="10" t="s">
        <v>970</v>
      </c>
      <c r="F432" s="23" t="s">
        <v>239</v>
      </c>
      <c r="G432" s="10" t="s">
        <v>1</v>
      </c>
      <c r="H432" s="45"/>
      <c r="I432" s="45"/>
      <c r="J432" s="16">
        <v>2</v>
      </c>
      <c r="K432" s="45"/>
      <c r="L432" s="45">
        <v>3</v>
      </c>
      <c r="M432" s="45"/>
      <c r="N432" s="16"/>
      <c r="O432" s="16"/>
      <c r="P432" s="16"/>
    </row>
    <row r="433" spans="1:16" ht="51" x14ac:dyDescent="0.25">
      <c r="A433" s="8">
        <v>64</v>
      </c>
      <c r="B433" s="23">
        <v>2020907038</v>
      </c>
      <c r="C433" s="21" t="s">
        <v>997</v>
      </c>
      <c r="D433" s="23" t="s">
        <v>998</v>
      </c>
      <c r="E433" s="10" t="s">
        <v>999</v>
      </c>
      <c r="F433" s="23" t="s">
        <v>776</v>
      </c>
      <c r="G433" s="10" t="s">
        <v>1</v>
      </c>
      <c r="H433" s="45"/>
      <c r="I433" s="45"/>
      <c r="J433" s="16"/>
      <c r="K433" s="45"/>
      <c r="L433" s="45"/>
      <c r="M433" s="45"/>
      <c r="N433" s="16">
        <v>1</v>
      </c>
      <c r="O433" s="16"/>
      <c r="P433" s="16"/>
    </row>
    <row r="434" spans="1:16" ht="38.25" x14ac:dyDescent="0.25">
      <c r="A434" s="16">
        <v>65</v>
      </c>
      <c r="B434" s="16">
        <v>2095621408</v>
      </c>
      <c r="C434" s="21" t="s">
        <v>1000</v>
      </c>
      <c r="D434" s="23" t="s">
        <v>1001</v>
      </c>
      <c r="E434" s="10" t="s">
        <v>970</v>
      </c>
      <c r="F434" s="23" t="s">
        <v>1002</v>
      </c>
      <c r="G434" s="10" t="e">
        <v>#N/A</v>
      </c>
      <c r="H434" s="45"/>
      <c r="I434" s="45"/>
      <c r="J434" s="16"/>
      <c r="K434" s="45"/>
      <c r="L434" s="45"/>
      <c r="M434" s="45"/>
      <c r="N434" s="16">
        <v>1</v>
      </c>
      <c r="O434" s="16"/>
      <c r="P434" s="16"/>
    </row>
    <row r="435" spans="1:16" ht="25.5" x14ac:dyDescent="0.25">
      <c r="A435" s="8">
        <v>66</v>
      </c>
      <c r="B435" s="16">
        <v>2020457617</v>
      </c>
      <c r="C435" s="21" t="s">
        <v>1003</v>
      </c>
      <c r="D435" s="23" t="s">
        <v>1004</v>
      </c>
      <c r="E435" s="10" t="s">
        <v>970</v>
      </c>
      <c r="F435" s="23" t="s">
        <v>128</v>
      </c>
      <c r="G435" s="10" t="s">
        <v>3</v>
      </c>
      <c r="H435" s="45"/>
      <c r="I435" s="45"/>
      <c r="J435" s="16"/>
      <c r="K435" s="45"/>
      <c r="L435" s="45"/>
      <c r="M435" s="45"/>
      <c r="N435" s="16">
        <v>1</v>
      </c>
      <c r="O435" s="16"/>
      <c r="P435" s="16"/>
    </row>
    <row r="436" spans="1:16" ht="25.5" x14ac:dyDescent="0.25">
      <c r="A436" s="16">
        <v>67</v>
      </c>
      <c r="B436" s="16">
        <v>2020457618</v>
      </c>
      <c r="C436" s="21" t="s">
        <v>1005</v>
      </c>
      <c r="D436" s="23" t="s">
        <v>1006</v>
      </c>
      <c r="E436" s="10" t="s">
        <v>970</v>
      </c>
      <c r="F436" s="23" t="s">
        <v>128</v>
      </c>
      <c r="G436" s="10" t="s">
        <v>3</v>
      </c>
      <c r="H436" s="45"/>
      <c r="I436" s="45"/>
      <c r="J436" s="16"/>
      <c r="K436" s="45"/>
      <c r="L436" s="45"/>
      <c r="M436" s="45"/>
      <c r="N436" s="16">
        <v>1</v>
      </c>
      <c r="O436" s="16"/>
      <c r="P436" s="16"/>
    </row>
    <row r="437" spans="1:16" ht="25.5" x14ac:dyDescent="0.25">
      <c r="A437" s="8">
        <v>68</v>
      </c>
      <c r="B437" s="16">
        <v>2020457619</v>
      </c>
      <c r="C437" s="21" t="s">
        <v>1007</v>
      </c>
      <c r="D437" s="23" t="s">
        <v>1008</v>
      </c>
      <c r="E437" s="10" t="s">
        <v>970</v>
      </c>
      <c r="F437" s="23" t="s">
        <v>128</v>
      </c>
      <c r="G437" s="10" t="s">
        <v>3</v>
      </c>
      <c r="H437" s="45"/>
      <c r="I437" s="45"/>
      <c r="J437" s="16"/>
      <c r="K437" s="45"/>
      <c r="L437" s="45"/>
      <c r="M437" s="45"/>
      <c r="N437" s="16">
        <v>1</v>
      </c>
      <c r="O437" s="16"/>
      <c r="P437" s="16"/>
    </row>
    <row r="438" spans="1:16" ht="38.25" x14ac:dyDescent="0.25">
      <c r="A438" s="16">
        <v>69</v>
      </c>
      <c r="B438" s="16">
        <v>2020657898</v>
      </c>
      <c r="C438" s="21" t="s">
        <v>1009</v>
      </c>
      <c r="D438" s="23" t="s">
        <v>1010</v>
      </c>
      <c r="E438" s="10" t="s">
        <v>1011</v>
      </c>
      <c r="F438" s="23" t="s">
        <v>1012</v>
      </c>
      <c r="G438" s="10" t="s">
        <v>3</v>
      </c>
      <c r="H438" s="45"/>
      <c r="I438" s="45"/>
      <c r="J438" s="16"/>
      <c r="K438" s="45"/>
      <c r="L438" s="45"/>
      <c r="M438" s="45"/>
      <c r="N438" s="16">
        <v>1</v>
      </c>
      <c r="O438" s="16"/>
      <c r="P438" s="16"/>
    </row>
    <row r="439" spans="1:16" ht="38.25" x14ac:dyDescent="0.25">
      <c r="A439" s="8">
        <v>70</v>
      </c>
      <c r="B439" s="16">
        <v>2020657899</v>
      </c>
      <c r="C439" s="21" t="s">
        <v>1013</v>
      </c>
      <c r="D439" s="23" t="s">
        <v>1014</v>
      </c>
      <c r="E439" s="10" t="s">
        <v>1011</v>
      </c>
      <c r="F439" s="23" t="s">
        <v>1015</v>
      </c>
      <c r="G439" s="10" t="s">
        <v>3</v>
      </c>
      <c r="H439" s="45"/>
      <c r="I439" s="45"/>
      <c r="J439" s="16"/>
      <c r="K439" s="45"/>
      <c r="L439" s="45"/>
      <c r="M439" s="45"/>
      <c r="N439" s="16">
        <v>1</v>
      </c>
      <c r="O439" s="16"/>
      <c r="P439" s="16"/>
    </row>
    <row r="440" spans="1:16" ht="76.5" x14ac:dyDescent="0.25">
      <c r="A440" s="16">
        <v>71</v>
      </c>
      <c r="B440" s="16">
        <v>2020657900</v>
      </c>
      <c r="C440" s="21" t="s">
        <v>1016</v>
      </c>
      <c r="D440" s="23" t="s">
        <v>1017</v>
      </c>
      <c r="E440" s="10" t="s">
        <v>1018</v>
      </c>
      <c r="F440" s="23" t="s">
        <v>982</v>
      </c>
      <c r="G440" s="10" t="s">
        <v>3</v>
      </c>
      <c r="H440" s="45"/>
      <c r="I440" s="45"/>
      <c r="J440" s="16"/>
      <c r="K440" s="45"/>
      <c r="L440" s="45"/>
      <c r="M440" s="45"/>
      <c r="N440" s="16">
        <v>1</v>
      </c>
      <c r="O440" s="16"/>
      <c r="P440" s="16"/>
    </row>
    <row r="441" spans="1:16" ht="76.5" x14ac:dyDescent="0.25">
      <c r="A441" s="8">
        <v>72</v>
      </c>
      <c r="B441" s="16">
        <v>2020657901</v>
      </c>
      <c r="C441" s="21" t="s">
        <v>1019</v>
      </c>
      <c r="D441" s="23">
        <v>4111736</v>
      </c>
      <c r="E441" s="10" t="s">
        <v>1018</v>
      </c>
      <c r="F441" s="23" t="s">
        <v>1020</v>
      </c>
      <c r="G441" s="10" t="s">
        <v>3</v>
      </c>
      <c r="H441" s="45"/>
      <c r="I441" s="45"/>
      <c r="J441" s="16"/>
      <c r="K441" s="45"/>
      <c r="L441" s="45"/>
      <c r="M441" s="45"/>
      <c r="N441" s="16">
        <v>3</v>
      </c>
      <c r="O441" s="16"/>
      <c r="P441" s="16"/>
    </row>
    <row r="442" spans="1:16" ht="25.5" x14ac:dyDescent="0.25">
      <c r="A442" s="16">
        <v>73</v>
      </c>
      <c r="B442" s="16">
        <v>2020657902</v>
      </c>
      <c r="C442" s="21" t="s">
        <v>1021</v>
      </c>
      <c r="D442" s="23" t="s">
        <v>1022</v>
      </c>
      <c r="E442" s="10" t="s">
        <v>1011</v>
      </c>
      <c r="F442" s="23" t="s">
        <v>986</v>
      </c>
      <c r="G442" s="10" t="s">
        <v>3</v>
      </c>
      <c r="H442" s="45"/>
      <c r="I442" s="45"/>
      <c r="J442" s="16"/>
      <c r="K442" s="45"/>
      <c r="L442" s="45"/>
      <c r="M442" s="45"/>
      <c r="N442" s="16">
        <v>3</v>
      </c>
      <c r="O442" s="16"/>
      <c r="P442" s="16"/>
    </row>
    <row r="443" spans="1:16" ht="76.5" x14ac:dyDescent="0.25">
      <c r="A443" s="8">
        <v>74</v>
      </c>
      <c r="B443" s="16">
        <v>2060120011</v>
      </c>
      <c r="C443" s="21" t="s">
        <v>1023</v>
      </c>
      <c r="D443" s="23" t="s">
        <v>1024</v>
      </c>
      <c r="E443" s="10" t="s">
        <v>1018</v>
      </c>
      <c r="F443" s="23" t="s">
        <v>244</v>
      </c>
      <c r="G443" s="10" t="s">
        <v>3</v>
      </c>
      <c r="H443" s="45"/>
      <c r="I443" s="45"/>
      <c r="J443" s="16"/>
      <c r="K443" s="45"/>
      <c r="L443" s="45"/>
      <c r="M443" s="45"/>
      <c r="N443" s="16">
        <v>1</v>
      </c>
      <c r="O443" s="16"/>
      <c r="P443" s="16"/>
    </row>
    <row r="444" spans="1:16" ht="38.25" x14ac:dyDescent="0.25">
      <c r="A444" s="16">
        <v>75</v>
      </c>
      <c r="B444" s="16">
        <v>2020757827</v>
      </c>
      <c r="C444" s="21" t="s">
        <v>1025</v>
      </c>
      <c r="D444" s="23" t="s">
        <v>1026</v>
      </c>
      <c r="E444" s="10" t="s">
        <v>1011</v>
      </c>
      <c r="F444" s="23" t="s">
        <v>239</v>
      </c>
      <c r="G444" s="10" t="s">
        <v>3</v>
      </c>
      <c r="H444" s="45"/>
      <c r="I444" s="45"/>
      <c r="J444" s="16"/>
      <c r="K444" s="45"/>
      <c r="L444" s="45"/>
      <c r="M444" s="45"/>
      <c r="N444" s="16">
        <v>1</v>
      </c>
      <c r="O444" s="16"/>
      <c r="P444" s="16"/>
    </row>
    <row r="445" spans="1:16" ht="76.5" x14ac:dyDescent="0.25">
      <c r="A445" s="8">
        <v>76</v>
      </c>
      <c r="B445" s="16">
        <v>2020757828</v>
      </c>
      <c r="C445" s="21" t="s">
        <v>1027</v>
      </c>
      <c r="D445" s="23" t="s">
        <v>1028</v>
      </c>
      <c r="E445" s="10" t="s">
        <v>1018</v>
      </c>
      <c r="F445" s="23" t="s">
        <v>1029</v>
      </c>
      <c r="G445" s="10" t="s">
        <v>3</v>
      </c>
      <c r="H445" s="45"/>
      <c r="I445" s="45"/>
      <c r="J445" s="16"/>
      <c r="K445" s="45"/>
      <c r="L445" s="45"/>
      <c r="M445" s="45"/>
      <c r="N445" s="16">
        <v>1</v>
      </c>
      <c r="O445" s="16"/>
      <c r="P445" s="16"/>
    </row>
    <row r="446" spans="1:16" ht="38.25" x14ac:dyDescent="0.25">
      <c r="A446" s="16">
        <v>77</v>
      </c>
      <c r="B446" s="16">
        <v>2020657903</v>
      </c>
      <c r="C446" s="21" t="s">
        <v>1030</v>
      </c>
      <c r="D446" s="23" t="s">
        <v>1031</v>
      </c>
      <c r="E446" s="10" t="s">
        <v>1032</v>
      </c>
      <c r="F446" s="23" t="s">
        <v>246</v>
      </c>
      <c r="G446" s="10" t="s">
        <v>3</v>
      </c>
      <c r="H446" s="45"/>
      <c r="I446" s="45"/>
      <c r="J446" s="16"/>
      <c r="K446" s="45"/>
      <c r="L446" s="45"/>
      <c r="M446" s="45"/>
      <c r="N446" s="16">
        <v>3</v>
      </c>
      <c r="O446" s="16"/>
      <c r="P446" s="16"/>
    </row>
    <row r="447" spans="1:16" ht="51" x14ac:dyDescent="0.25">
      <c r="A447" s="8">
        <v>78</v>
      </c>
      <c r="B447" s="16">
        <v>2020657904</v>
      </c>
      <c r="C447" s="21" t="s">
        <v>1033</v>
      </c>
      <c r="D447" s="23" t="s">
        <v>1034</v>
      </c>
      <c r="E447" s="10" t="s">
        <v>1035</v>
      </c>
      <c r="F447" s="23" t="s">
        <v>246</v>
      </c>
      <c r="G447" s="10" t="s">
        <v>3</v>
      </c>
      <c r="H447" s="45"/>
      <c r="I447" s="45"/>
      <c r="J447" s="16"/>
      <c r="K447" s="45"/>
      <c r="L447" s="45">
        <v>3</v>
      </c>
      <c r="M447" s="45"/>
      <c r="N447" s="16"/>
      <c r="O447" s="16"/>
      <c r="P447" s="16"/>
    </row>
    <row r="448" spans="1:16" ht="38.25" x14ac:dyDescent="0.25">
      <c r="A448" s="16">
        <v>79</v>
      </c>
      <c r="B448" s="16">
        <v>2020657905</v>
      </c>
      <c r="C448" s="21" t="s">
        <v>1036</v>
      </c>
      <c r="D448" s="23" t="s">
        <v>1037</v>
      </c>
      <c r="E448" s="10" t="s">
        <v>1032</v>
      </c>
      <c r="F448" s="23" t="s">
        <v>246</v>
      </c>
      <c r="G448" s="10" t="s">
        <v>3</v>
      </c>
      <c r="H448" s="45"/>
      <c r="I448" s="45"/>
      <c r="J448" s="16"/>
      <c r="K448" s="45"/>
      <c r="L448" s="45">
        <v>3</v>
      </c>
      <c r="M448" s="45"/>
      <c r="N448" s="16"/>
      <c r="O448" s="16"/>
      <c r="P448" s="16"/>
    </row>
    <row r="449" spans="1:16" ht="38.25" x14ac:dyDescent="0.25">
      <c r="A449" s="8">
        <v>80</v>
      </c>
      <c r="B449" s="16">
        <v>2020657906</v>
      </c>
      <c r="C449" s="21" t="s">
        <v>1038</v>
      </c>
      <c r="D449" s="23" t="s">
        <v>1039</v>
      </c>
      <c r="E449" s="10" t="s">
        <v>1032</v>
      </c>
      <c r="F449" s="23" t="s">
        <v>1012</v>
      </c>
      <c r="G449" s="10" t="s">
        <v>3</v>
      </c>
      <c r="H449" s="45"/>
      <c r="I449" s="45"/>
      <c r="J449" s="16"/>
      <c r="K449" s="45"/>
      <c r="L449" s="45">
        <v>1</v>
      </c>
      <c r="M449" s="45"/>
      <c r="N449" s="16"/>
      <c r="O449" s="16"/>
      <c r="P449" s="16"/>
    </row>
    <row r="450" spans="1:16" ht="25.5" x14ac:dyDescent="0.25">
      <c r="A450" s="16">
        <v>81</v>
      </c>
      <c r="B450" s="16">
        <v>2020657907</v>
      </c>
      <c r="C450" s="21" t="s">
        <v>1040</v>
      </c>
      <c r="D450" s="23" t="s">
        <v>1041</v>
      </c>
      <c r="E450" s="10" t="s">
        <v>1032</v>
      </c>
      <c r="F450" s="23" t="s">
        <v>1042</v>
      </c>
      <c r="G450" s="10" t="s">
        <v>3</v>
      </c>
      <c r="H450" s="45"/>
      <c r="I450" s="45"/>
      <c r="J450" s="16"/>
      <c r="K450" s="45"/>
      <c r="L450" s="45">
        <v>1</v>
      </c>
      <c r="M450" s="45"/>
      <c r="N450" s="16"/>
      <c r="O450" s="16"/>
      <c r="P450" s="16"/>
    </row>
    <row r="451" spans="1:16" ht="76.5" x14ac:dyDescent="0.25">
      <c r="A451" s="8">
        <v>82</v>
      </c>
      <c r="B451" s="16">
        <v>2020657908</v>
      </c>
      <c r="C451" s="21" t="s">
        <v>1043</v>
      </c>
      <c r="D451" s="23" t="s">
        <v>1044</v>
      </c>
      <c r="E451" s="10" t="s">
        <v>1018</v>
      </c>
      <c r="F451" s="23" t="s">
        <v>246</v>
      </c>
      <c r="G451" s="10" t="s">
        <v>3</v>
      </c>
      <c r="H451" s="45"/>
      <c r="I451" s="45"/>
      <c r="J451" s="16"/>
      <c r="K451" s="45"/>
      <c r="L451" s="45">
        <v>1</v>
      </c>
      <c r="M451" s="45"/>
      <c r="N451" s="16"/>
      <c r="O451" s="16"/>
      <c r="P451" s="16"/>
    </row>
    <row r="452" spans="1:16" ht="76.5" x14ac:dyDescent="0.25">
      <c r="A452" s="16">
        <v>83</v>
      </c>
      <c r="B452" s="16">
        <v>2020757830</v>
      </c>
      <c r="C452" s="21" t="s">
        <v>1045</v>
      </c>
      <c r="D452" s="23" t="s">
        <v>1046</v>
      </c>
      <c r="E452" s="10" t="s">
        <v>1018</v>
      </c>
      <c r="F452" s="23" t="s">
        <v>1029</v>
      </c>
      <c r="G452" s="10" t="s">
        <v>3</v>
      </c>
      <c r="H452" s="45"/>
      <c r="I452" s="45"/>
      <c r="J452" s="16"/>
      <c r="K452" s="45"/>
      <c r="L452" s="45">
        <v>1</v>
      </c>
      <c r="M452" s="45"/>
      <c r="N452" s="16"/>
      <c r="O452" s="16"/>
      <c r="P452" s="16"/>
    </row>
    <row r="453" spans="1:16" ht="76.5" x14ac:dyDescent="0.25">
      <c r="A453" s="8">
        <v>84</v>
      </c>
      <c r="B453" s="16">
        <v>2020757831</v>
      </c>
      <c r="C453" s="21" t="s">
        <v>1047</v>
      </c>
      <c r="D453" s="23" t="s">
        <v>1048</v>
      </c>
      <c r="E453" s="10" t="s">
        <v>1018</v>
      </c>
      <c r="F453" s="23" t="s">
        <v>1029</v>
      </c>
      <c r="G453" s="10" t="s">
        <v>3</v>
      </c>
      <c r="H453" s="45"/>
      <c r="I453" s="45"/>
      <c r="J453" s="16"/>
      <c r="K453" s="45"/>
      <c r="L453" s="45">
        <v>1</v>
      </c>
      <c r="M453" s="45"/>
      <c r="N453" s="16"/>
      <c r="O453" s="16"/>
      <c r="P453" s="16"/>
    </row>
    <row r="454" spans="1:16" ht="38.25" x14ac:dyDescent="0.25">
      <c r="A454" s="16">
        <v>85</v>
      </c>
      <c r="B454" s="16">
        <v>2020657909</v>
      </c>
      <c r="C454" s="21" t="s">
        <v>1049</v>
      </c>
      <c r="D454" s="23">
        <v>4182413</v>
      </c>
      <c r="E454" s="10" t="s">
        <v>1032</v>
      </c>
      <c r="F454" s="23" t="s">
        <v>1020</v>
      </c>
      <c r="G454" s="10" t="s">
        <v>3</v>
      </c>
      <c r="H454" s="45"/>
      <c r="I454" s="45"/>
      <c r="J454" s="16"/>
      <c r="K454" s="45"/>
      <c r="L454" s="45">
        <v>1</v>
      </c>
      <c r="M454" s="45"/>
      <c r="N454" s="16"/>
      <c r="O454" s="16"/>
      <c r="P454" s="16"/>
    </row>
    <row r="455" spans="1:16" ht="38.25" x14ac:dyDescent="0.25">
      <c r="A455" s="8">
        <v>86</v>
      </c>
      <c r="B455" s="16">
        <v>2020757832</v>
      </c>
      <c r="C455" s="21" t="s">
        <v>1050</v>
      </c>
      <c r="D455" s="23" t="s">
        <v>1051</v>
      </c>
      <c r="E455" s="10" t="s">
        <v>1052</v>
      </c>
      <c r="F455" s="23" t="s">
        <v>239</v>
      </c>
      <c r="G455" s="10" t="s">
        <v>3</v>
      </c>
      <c r="H455" s="45"/>
      <c r="I455" s="45"/>
      <c r="J455" s="16"/>
      <c r="K455" s="45"/>
      <c r="L455" s="45">
        <v>3</v>
      </c>
      <c r="M455" s="45"/>
      <c r="N455" s="16"/>
      <c r="O455" s="16"/>
      <c r="P455" s="16"/>
    </row>
    <row r="456" spans="1:16" ht="51" x14ac:dyDescent="0.25">
      <c r="A456" s="16">
        <v>87</v>
      </c>
      <c r="B456" s="16">
        <v>2020657910</v>
      </c>
      <c r="C456" s="21" t="s">
        <v>1053</v>
      </c>
      <c r="D456" s="23" t="s">
        <v>1054</v>
      </c>
      <c r="E456" s="10" t="s">
        <v>1052</v>
      </c>
      <c r="F456" s="23" t="s">
        <v>244</v>
      </c>
      <c r="G456" s="10" t="s">
        <v>3</v>
      </c>
      <c r="H456" s="45"/>
      <c r="I456" s="45"/>
      <c r="J456" s="16"/>
      <c r="K456" s="45"/>
      <c r="L456" s="45"/>
      <c r="M456" s="45"/>
      <c r="N456" s="16">
        <v>1</v>
      </c>
      <c r="O456" s="16"/>
      <c r="P456" s="16"/>
    </row>
    <row r="457" spans="1:16" ht="38.25" x14ac:dyDescent="0.25">
      <c r="A457" s="8">
        <v>88</v>
      </c>
      <c r="B457" s="16">
        <v>2020657911</v>
      </c>
      <c r="C457" s="21" t="s">
        <v>1055</v>
      </c>
      <c r="D457" s="23" t="s">
        <v>1056</v>
      </c>
      <c r="E457" s="10" t="s">
        <v>1052</v>
      </c>
      <c r="F457" s="23" t="s">
        <v>1012</v>
      </c>
      <c r="G457" s="10" t="s">
        <v>3</v>
      </c>
      <c r="H457" s="45"/>
      <c r="I457" s="45"/>
      <c r="J457" s="16"/>
      <c r="K457" s="45"/>
      <c r="L457" s="45"/>
      <c r="M457" s="45"/>
      <c r="N457" s="16">
        <v>1</v>
      </c>
      <c r="O457" s="16"/>
      <c r="P457" s="16"/>
    </row>
    <row r="458" spans="1:16" ht="76.5" x14ac:dyDescent="0.25">
      <c r="A458" s="16">
        <v>89</v>
      </c>
      <c r="B458" s="16">
        <v>2020657912</v>
      </c>
      <c r="C458" s="21" t="s">
        <v>1057</v>
      </c>
      <c r="D458" s="80" t="s">
        <v>1058</v>
      </c>
      <c r="E458" s="10" t="s">
        <v>1018</v>
      </c>
      <c r="F458" s="23" t="s">
        <v>1020</v>
      </c>
      <c r="G458" s="10" t="s">
        <v>3</v>
      </c>
      <c r="H458" s="45"/>
      <c r="I458" s="45"/>
      <c r="J458" s="16"/>
      <c r="K458" s="45"/>
      <c r="L458" s="45"/>
      <c r="M458" s="45"/>
      <c r="N458" s="16">
        <v>3</v>
      </c>
      <c r="O458" s="16"/>
      <c r="P458" s="16"/>
    </row>
    <row r="459" spans="1:16" ht="51" x14ac:dyDescent="0.25">
      <c r="A459" s="8">
        <v>90</v>
      </c>
      <c r="B459" s="16">
        <v>2060120017</v>
      </c>
      <c r="C459" s="21" t="s">
        <v>1059</v>
      </c>
      <c r="D459" s="23" t="s">
        <v>1060</v>
      </c>
      <c r="E459" s="10" t="s">
        <v>1061</v>
      </c>
      <c r="F459" s="23" t="s">
        <v>244</v>
      </c>
      <c r="G459" s="10" t="s">
        <v>3</v>
      </c>
      <c r="H459" s="45"/>
      <c r="I459" s="45"/>
      <c r="J459" s="16"/>
      <c r="K459" s="45"/>
      <c r="L459" s="45"/>
      <c r="M459" s="45"/>
      <c r="N459" s="16">
        <v>1</v>
      </c>
      <c r="O459" s="16"/>
      <c r="P459" s="16"/>
    </row>
    <row r="460" spans="1:16" ht="38.25" x14ac:dyDescent="0.25">
      <c r="A460" s="16">
        <v>91</v>
      </c>
      <c r="B460" s="16">
        <v>2020657913</v>
      </c>
      <c r="C460" s="21" t="s">
        <v>1063</v>
      </c>
      <c r="D460" s="23" t="s">
        <v>1064</v>
      </c>
      <c r="E460" s="10" t="s">
        <v>1065</v>
      </c>
      <c r="F460" s="23" t="s">
        <v>246</v>
      </c>
      <c r="G460" s="10" t="s">
        <v>3</v>
      </c>
      <c r="H460" s="45"/>
      <c r="I460" s="45"/>
      <c r="J460" s="16"/>
      <c r="K460" s="45"/>
      <c r="L460" s="45"/>
      <c r="M460" s="45"/>
      <c r="N460" s="16">
        <v>1</v>
      </c>
      <c r="O460" s="16"/>
      <c r="P460" s="16"/>
    </row>
    <row r="461" spans="1:16" ht="38.25" x14ac:dyDescent="0.25">
      <c r="A461" s="8">
        <v>92</v>
      </c>
      <c r="B461" s="16">
        <v>2020657914</v>
      </c>
      <c r="C461" s="21" t="s">
        <v>1066</v>
      </c>
      <c r="D461" s="23" t="s">
        <v>1064</v>
      </c>
      <c r="E461" s="10" t="s">
        <v>1065</v>
      </c>
      <c r="F461" s="23" t="s">
        <v>246</v>
      </c>
      <c r="G461" s="10" t="s">
        <v>3</v>
      </c>
      <c r="H461" s="45"/>
      <c r="I461" s="45"/>
      <c r="J461" s="16"/>
      <c r="K461" s="45"/>
      <c r="L461" s="45"/>
      <c r="M461" s="45"/>
      <c r="N461" s="16">
        <v>1</v>
      </c>
      <c r="O461" s="16"/>
      <c r="P461" s="16"/>
    </row>
    <row r="462" spans="1:16" ht="38.25" x14ac:dyDescent="0.25">
      <c r="A462" s="16">
        <v>93</v>
      </c>
      <c r="B462" s="16">
        <v>2020657917</v>
      </c>
      <c r="C462" s="21" t="s">
        <v>1067</v>
      </c>
      <c r="D462" s="23">
        <v>4182414</v>
      </c>
      <c r="E462" s="10" t="s">
        <v>1068</v>
      </c>
      <c r="F462" s="23" t="s">
        <v>1020</v>
      </c>
      <c r="G462" s="10" t="s">
        <v>3</v>
      </c>
      <c r="H462" s="45"/>
      <c r="I462" s="45"/>
      <c r="J462" s="16"/>
      <c r="K462" s="45"/>
      <c r="L462" s="45"/>
      <c r="M462" s="45"/>
      <c r="N462" s="16">
        <v>1</v>
      </c>
      <c r="O462" s="16"/>
      <c r="P462" s="16"/>
    </row>
    <row r="463" spans="1:16" ht="38.25" x14ac:dyDescent="0.25">
      <c r="A463" s="8">
        <v>94</v>
      </c>
      <c r="B463" s="16">
        <v>2020757834</v>
      </c>
      <c r="C463" s="21" t="s">
        <v>1069</v>
      </c>
      <c r="D463" s="23" t="s">
        <v>1070</v>
      </c>
      <c r="E463" s="10" t="s">
        <v>1071</v>
      </c>
      <c r="F463" s="23" t="s">
        <v>239</v>
      </c>
      <c r="G463" s="10" t="s">
        <v>3</v>
      </c>
      <c r="H463" s="45"/>
      <c r="I463" s="45"/>
      <c r="J463" s="16"/>
      <c r="K463" s="45"/>
      <c r="L463" s="45"/>
      <c r="M463" s="45"/>
      <c r="N463" s="16">
        <v>1</v>
      </c>
      <c r="O463" s="16"/>
      <c r="P463" s="16"/>
    </row>
    <row r="464" spans="1:16" ht="51" x14ac:dyDescent="0.25">
      <c r="A464" s="16">
        <v>95</v>
      </c>
      <c r="B464" s="16">
        <v>2020657915</v>
      </c>
      <c r="C464" s="21" t="s">
        <v>1072</v>
      </c>
      <c r="D464" s="23" t="s">
        <v>1073</v>
      </c>
      <c r="E464" s="10" t="s">
        <v>1068</v>
      </c>
      <c r="F464" s="23" t="s">
        <v>1012</v>
      </c>
      <c r="G464" s="10" t="s">
        <v>3</v>
      </c>
      <c r="H464" s="45"/>
      <c r="I464" s="45"/>
      <c r="J464" s="16"/>
      <c r="K464" s="45"/>
      <c r="L464" s="45"/>
      <c r="M464" s="45"/>
      <c r="N464" s="16">
        <v>1</v>
      </c>
      <c r="O464" s="16"/>
      <c r="P464" s="16"/>
    </row>
    <row r="465" spans="1:16" ht="76.5" x14ac:dyDescent="0.25">
      <c r="A465" s="8">
        <v>96</v>
      </c>
      <c r="B465" s="16">
        <v>2020657918</v>
      </c>
      <c r="C465" s="21" t="s">
        <v>1074</v>
      </c>
      <c r="D465" s="23" t="s">
        <v>1075</v>
      </c>
      <c r="E465" s="10" t="s">
        <v>1018</v>
      </c>
      <c r="F465" s="23" t="s">
        <v>1076</v>
      </c>
      <c r="G465" s="10" t="s">
        <v>3</v>
      </c>
      <c r="H465" s="45"/>
      <c r="I465" s="45"/>
      <c r="J465" s="16"/>
      <c r="K465" s="45"/>
      <c r="L465" s="45"/>
      <c r="M465" s="45"/>
      <c r="N465" s="16">
        <v>3</v>
      </c>
      <c r="O465" s="16"/>
      <c r="P465" s="16"/>
    </row>
    <row r="466" spans="1:16" ht="25.5" x14ac:dyDescent="0.25">
      <c r="A466" s="16">
        <v>97</v>
      </c>
      <c r="B466" s="16">
        <v>2020657919</v>
      </c>
      <c r="C466" s="21" t="s">
        <v>1077</v>
      </c>
      <c r="D466" s="23" t="s">
        <v>1078</v>
      </c>
      <c r="E466" s="10" t="s">
        <v>1052</v>
      </c>
      <c r="F466" s="23" t="s">
        <v>1079</v>
      </c>
      <c r="G466" s="10" t="s">
        <v>3</v>
      </c>
      <c r="H466" s="45"/>
      <c r="I466" s="45"/>
      <c r="J466" s="16"/>
      <c r="K466" s="45"/>
      <c r="L466" s="45"/>
      <c r="M466" s="45"/>
      <c r="N466" s="16">
        <v>3</v>
      </c>
      <c r="O466" s="16"/>
      <c r="P466" s="16"/>
    </row>
    <row r="467" spans="1:16" ht="25.5" x14ac:dyDescent="0.25">
      <c r="A467" s="8">
        <v>98</v>
      </c>
      <c r="B467" s="16">
        <v>2020950670</v>
      </c>
      <c r="C467" s="21" t="s">
        <v>1080</v>
      </c>
      <c r="D467" s="23" t="s">
        <v>1081</v>
      </c>
      <c r="E467" s="10" t="s">
        <v>1011</v>
      </c>
      <c r="F467" s="23" t="s">
        <v>1082</v>
      </c>
      <c r="G467" s="10" t="s">
        <v>1</v>
      </c>
      <c r="H467" s="45"/>
      <c r="I467" s="45"/>
      <c r="J467" s="16"/>
      <c r="K467" s="45"/>
      <c r="L467" s="45"/>
      <c r="M467" s="45"/>
      <c r="N467" s="16">
        <v>1</v>
      </c>
      <c r="O467" s="16"/>
      <c r="P467" s="16"/>
    </row>
    <row r="468" spans="1:16" ht="25.5" x14ac:dyDescent="0.25">
      <c r="A468" s="16">
        <v>99</v>
      </c>
      <c r="B468" s="16">
        <v>2020900029</v>
      </c>
      <c r="C468" s="21" t="s">
        <v>1083</v>
      </c>
      <c r="D468" s="23" t="s">
        <v>1084</v>
      </c>
      <c r="E468" s="10" t="s">
        <v>1085</v>
      </c>
      <c r="F468" s="23" t="s">
        <v>1086</v>
      </c>
      <c r="G468" s="10" t="s">
        <v>10</v>
      </c>
      <c r="H468" s="45"/>
      <c r="I468" s="45"/>
      <c r="J468" s="16"/>
      <c r="K468" s="45"/>
      <c r="L468" s="45"/>
      <c r="M468" s="45"/>
      <c r="N468" s="16">
        <v>1</v>
      </c>
      <c r="O468" s="16"/>
      <c r="P468" s="16"/>
    </row>
    <row r="469" spans="1:16" ht="63.75" x14ac:dyDescent="0.25">
      <c r="A469" s="8">
        <v>100</v>
      </c>
      <c r="B469" s="16">
        <v>2020500110</v>
      </c>
      <c r="C469" s="21" t="s">
        <v>1087</v>
      </c>
      <c r="D469" s="23" t="s">
        <v>1088</v>
      </c>
      <c r="E469" s="10" t="s">
        <v>1089</v>
      </c>
      <c r="F469" s="23" t="s">
        <v>248</v>
      </c>
      <c r="G469" s="10" t="s">
        <v>3</v>
      </c>
      <c r="H469" s="45"/>
      <c r="I469" s="45"/>
      <c r="J469" s="16"/>
      <c r="K469" s="45"/>
      <c r="L469" s="45"/>
      <c r="M469" s="45"/>
      <c r="N469" s="16">
        <v>1</v>
      </c>
      <c r="O469" s="16"/>
      <c r="P469" s="16"/>
    </row>
    <row r="470" spans="1:16" ht="31.35" customHeight="1" x14ac:dyDescent="0.25">
      <c r="A470" s="129" t="s">
        <v>260</v>
      </c>
      <c r="B470" s="200" t="s">
        <v>261</v>
      </c>
      <c r="C470" s="201"/>
      <c r="D470" s="201"/>
      <c r="E470" s="201"/>
      <c r="F470" s="201"/>
      <c r="G470" s="201"/>
      <c r="H470" s="201"/>
      <c r="I470" s="201"/>
      <c r="J470" s="201"/>
      <c r="K470" s="201"/>
      <c r="L470" s="201"/>
      <c r="M470" s="201"/>
      <c r="N470" s="201"/>
      <c r="O470" s="201"/>
      <c r="P470" s="202"/>
    </row>
    <row r="471" spans="1:16" ht="76.5" x14ac:dyDescent="0.25">
      <c r="A471" s="8">
        <v>1</v>
      </c>
      <c r="B471" s="65">
        <v>2050811864</v>
      </c>
      <c r="C471" s="66" t="s">
        <v>262</v>
      </c>
      <c r="D471" s="10">
        <v>52318421</v>
      </c>
      <c r="E471" s="84" t="s">
        <v>268</v>
      </c>
      <c r="F471" s="84" t="s">
        <v>273</v>
      </c>
      <c r="G471" s="10" t="s">
        <v>1</v>
      </c>
      <c r="H471" s="130"/>
      <c r="I471" s="47">
        <v>196768000</v>
      </c>
      <c r="J471" s="8">
        <v>2</v>
      </c>
      <c r="K471" s="47">
        <f t="shared" si="28"/>
        <v>393536000</v>
      </c>
      <c r="L471" s="8">
        <v>1</v>
      </c>
      <c r="M471" s="47">
        <f>I471*L471</f>
        <v>196768000</v>
      </c>
      <c r="N471" s="15">
        <v>2</v>
      </c>
      <c r="O471" s="122">
        <f t="shared" si="30"/>
        <v>393536000</v>
      </c>
      <c r="P471" s="21" t="s">
        <v>1092</v>
      </c>
    </row>
    <row r="472" spans="1:16" ht="89.25" x14ac:dyDescent="0.25">
      <c r="A472" s="8">
        <v>2</v>
      </c>
      <c r="B472" s="64">
        <v>2000203717</v>
      </c>
      <c r="C472" s="66" t="s">
        <v>263</v>
      </c>
      <c r="D472" s="10">
        <v>52318424</v>
      </c>
      <c r="E472" s="84" t="s">
        <v>269</v>
      </c>
      <c r="F472" s="84" t="s">
        <v>273</v>
      </c>
      <c r="G472" s="10" t="s">
        <v>1</v>
      </c>
      <c r="H472" s="130"/>
      <c r="I472" s="47">
        <v>38896000</v>
      </c>
      <c r="J472" s="8">
        <v>2</v>
      </c>
      <c r="K472" s="47">
        <f t="shared" si="28"/>
        <v>77792000</v>
      </c>
      <c r="L472" s="8">
        <v>1</v>
      </c>
      <c r="M472" s="47">
        <f>I472*L472</f>
        <v>38896000</v>
      </c>
      <c r="N472" s="15">
        <v>2</v>
      </c>
      <c r="O472" s="122">
        <f t="shared" si="30"/>
        <v>77792000</v>
      </c>
      <c r="P472" s="21" t="s">
        <v>1093</v>
      </c>
    </row>
    <row r="473" spans="1:16" ht="63.75" x14ac:dyDescent="0.25">
      <c r="A473" s="8">
        <v>3</v>
      </c>
      <c r="B473" s="64">
        <v>2000203718</v>
      </c>
      <c r="C473" s="66" t="s">
        <v>264</v>
      </c>
      <c r="D473" s="10">
        <v>52319001</v>
      </c>
      <c r="E473" s="84" t="s">
        <v>270</v>
      </c>
      <c r="F473" s="84" t="s">
        <v>273</v>
      </c>
      <c r="G473" s="10" t="s">
        <v>1</v>
      </c>
      <c r="H473" s="130"/>
      <c r="I473" s="47">
        <v>80080000</v>
      </c>
      <c r="J473" s="8">
        <v>2</v>
      </c>
      <c r="K473" s="47">
        <f t="shared" si="28"/>
        <v>160160000</v>
      </c>
      <c r="L473" s="8">
        <v>1</v>
      </c>
      <c r="M473" s="47">
        <f>I473*L473</f>
        <v>80080000</v>
      </c>
      <c r="N473" s="15">
        <v>1</v>
      </c>
      <c r="O473" s="122">
        <f t="shared" si="30"/>
        <v>80080000</v>
      </c>
      <c r="P473" s="21" t="s">
        <v>1093</v>
      </c>
    </row>
    <row r="474" spans="1:16" ht="63.75" x14ac:dyDescent="0.25">
      <c r="A474" s="8">
        <v>4</v>
      </c>
      <c r="B474" s="64">
        <v>2000203719</v>
      </c>
      <c r="C474" s="66" t="s">
        <v>265</v>
      </c>
      <c r="D474" s="10">
        <v>52329589</v>
      </c>
      <c r="E474" s="84" t="s">
        <v>271</v>
      </c>
      <c r="F474" s="84" t="s">
        <v>273</v>
      </c>
      <c r="G474" s="10" t="s">
        <v>1</v>
      </c>
      <c r="H474" s="130"/>
      <c r="I474" s="47">
        <v>114400000</v>
      </c>
      <c r="J474" s="8">
        <v>1</v>
      </c>
      <c r="K474" s="47">
        <f t="shared" si="28"/>
        <v>114400000</v>
      </c>
      <c r="L474" s="8">
        <v>1</v>
      </c>
      <c r="M474" s="47">
        <f t="shared" ref="M474:M537" si="32">I474*L474</f>
        <v>114400000</v>
      </c>
      <c r="N474" s="15"/>
      <c r="O474" s="122">
        <f t="shared" si="30"/>
        <v>0</v>
      </c>
      <c r="P474" s="21" t="s">
        <v>1093</v>
      </c>
    </row>
    <row r="475" spans="1:16" ht="63.75" x14ac:dyDescent="0.25">
      <c r="A475" s="8">
        <v>5</v>
      </c>
      <c r="B475" s="65">
        <v>2050811845</v>
      </c>
      <c r="C475" s="66" t="s">
        <v>266</v>
      </c>
      <c r="D475" s="10">
        <v>52318420</v>
      </c>
      <c r="E475" s="84" t="s">
        <v>272</v>
      </c>
      <c r="F475" s="84" t="s">
        <v>273</v>
      </c>
      <c r="G475" s="10" t="s">
        <v>1</v>
      </c>
      <c r="H475" s="130"/>
      <c r="I475" s="47">
        <v>183040000</v>
      </c>
      <c r="J475" s="8">
        <v>1</v>
      </c>
      <c r="K475" s="47">
        <f t="shared" si="28"/>
        <v>183040000</v>
      </c>
      <c r="L475" s="8">
        <v>1</v>
      </c>
      <c r="M475" s="47">
        <f t="shared" si="32"/>
        <v>183040000</v>
      </c>
      <c r="N475" s="8"/>
      <c r="O475" s="122">
        <f t="shared" si="30"/>
        <v>0</v>
      </c>
      <c r="P475" s="21" t="s">
        <v>1093</v>
      </c>
    </row>
    <row r="476" spans="1:16" ht="63.75" x14ac:dyDescent="0.25">
      <c r="A476" s="8">
        <v>6</v>
      </c>
      <c r="B476" s="64">
        <v>2000203720</v>
      </c>
      <c r="C476" s="66" t="s">
        <v>267</v>
      </c>
      <c r="D476" s="10">
        <v>52318428</v>
      </c>
      <c r="E476" s="84" t="s">
        <v>272</v>
      </c>
      <c r="F476" s="84" t="s">
        <v>273</v>
      </c>
      <c r="G476" s="10" t="s">
        <v>1</v>
      </c>
      <c r="H476" s="130"/>
      <c r="I476" s="47">
        <v>183040000</v>
      </c>
      <c r="J476" s="8">
        <v>1</v>
      </c>
      <c r="K476" s="47">
        <f t="shared" si="28"/>
        <v>183040000</v>
      </c>
      <c r="L476" s="8">
        <v>1</v>
      </c>
      <c r="M476" s="47">
        <f t="shared" si="32"/>
        <v>183040000</v>
      </c>
      <c r="N476" s="8"/>
      <c r="O476" s="122">
        <f t="shared" si="30"/>
        <v>0</v>
      </c>
      <c r="P476" s="21" t="s">
        <v>1093</v>
      </c>
    </row>
    <row r="477" spans="1:16" ht="25.5" x14ac:dyDescent="0.25">
      <c r="A477" s="8">
        <v>7</v>
      </c>
      <c r="B477" s="64">
        <v>2020500817</v>
      </c>
      <c r="C477" s="66" t="s">
        <v>920</v>
      </c>
      <c r="D477" s="10">
        <v>11130919</v>
      </c>
      <c r="E477" s="84" t="s">
        <v>922</v>
      </c>
      <c r="F477" s="84" t="s">
        <v>921</v>
      </c>
      <c r="G477" s="10" t="s">
        <v>10</v>
      </c>
      <c r="H477" s="130">
        <v>4586</v>
      </c>
      <c r="I477" s="47">
        <f>H477*26000</f>
        <v>119236000</v>
      </c>
      <c r="J477" s="8">
        <v>5</v>
      </c>
      <c r="K477" s="47">
        <f t="shared" si="28"/>
        <v>596180000</v>
      </c>
      <c r="L477" s="8">
        <v>5</v>
      </c>
      <c r="M477" s="47">
        <f t="shared" si="32"/>
        <v>596180000</v>
      </c>
      <c r="N477" s="8"/>
      <c r="O477" s="122">
        <f t="shared" ref="O477" si="33">I477*N477</f>
        <v>0</v>
      </c>
      <c r="P477" s="21" t="s">
        <v>1093</v>
      </c>
    </row>
    <row r="478" spans="1:16" ht="31.35" customHeight="1" x14ac:dyDescent="0.25">
      <c r="A478" s="129" t="s">
        <v>772</v>
      </c>
      <c r="B478" s="200" t="s">
        <v>719</v>
      </c>
      <c r="C478" s="201"/>
      <c r="D478" s="201"/>
      <c r="E478" s="201"/>
      <c r="F478" s="201"/>
      <c r="G478" s="201"/>
      <c r="H478" s="201"/>
      <c r="I478" s="201"/>
      <c r="J478" s="201"/>
      <c r="K478" s="201"/>
      <c r="L478" s="201"/>
      <c r="M478" s="201"/>
      <c r="N478" s="201"/>
      <c r="O478" s="201"/>
      <c r="P478" s="202"/>
    </row>
    <row r="479" spans="1:16" ht="30" x14ac:dyDescent="0.25">
      <c r="A479" s="8">
        <v>1</v>
      </c>
      <c r="B479" s="64" t="s">
        <v>274</v>
      </c>
      <c r="C479" s="137" t="s">
        <v>720</v>
      </c>
      <c r="D479" s="10" t="s">
        <v>778</v>
      </c>
      <c r="E479" s="136" t="s">
        <v>773</v>
      </c>
      <c r="F479" s="84" t="s">
        <v>774</v>
      </c>
      <c r="G479" s="10" t="s">
        <v>10</v>
      </c>
      <c r="H479" s="130"/>
      <c r="I479" s="47"/>
      <c r="J479" s="8"/>
      <c r="K479" s="47">
        <f t="shared" si="28"/>
        <v>0</v>
      </c>
      <c r="L479" s="136">
        <v>2</v>
      </c>
      <c r="M479" s="47">
        <f t="shared" si="32"/>
        <v>0</v>
      </c>
      <c r="N479" s="15"/>
      <c r="O479" s="47">
        <f t="shared" ref="O479:O509" si="34">I479*N479</f>
        <v>0</v>
      </c>
      <c r="P479" s="8" t="s">
        <v>830</v>
      </c>
    </row>
    <row r="480" spans="1:16" ht="30" x14ac:dyDescent="0.25">
      <c r="A480" s="8">
        <v>2</v>
      </c>
      <c r="B480" s="64" t="s">
        <v>274</v>
      </c>
      <c r="C480" s="137" t="s">
        <v>721</v>
      </c>
      <c r="D480" s="10" t="s">
        <v>779</v>
      </c>
      <c r="E480" s="136" t="s">
        <v>773</v>
      </c>
      <c r="F480" s="84" t="s">
        <v>774</v>
      </c>
      <c r="G480" s="10" t="s">
        <v>10</v>
      </c>
      <c r="H480" s="130"/>
      <c r="I480" s="47"/>
      <c r="J480" s="8"/>
      <c r="K480" s="47">
        <f t="shared" si="28"/>
        <v>0</v>
      </c>
      <c r="L480" s="136">
        <v>2</v>
      </c>
      <c r="M480" s="47">
        <f t="shared" si="32"/>
        <v>0</v>
      </c>
      <c r="N480" s="15"/>
      <c r="O480" s="47">
        <f t="shared" si="34"/>
        <v>0</v>
      </c>
      <c r="P480" s="8" t="s">
        <v>830</v>
      </c>
    </row>
    <row r="481" spans="1:16" ht="30" x14ac:dyDescent="0.25">
      <c r="A481" s="8">
        <v>3</v>
      </c>
      <c r="B481" s="64" t="s">
        <v>274</v>
      </c>
      <c r="C481" s="137" t="s">
        <v>722</v>
      </c>
      <c r="D481" s="10" t="s">
        <v>780</v>
      </c>
      <c r="E481" s="136" t="s">
        <v>773</v>
      </c>
      <c r="F481" s="84" t="s">
        <v>777</v>
      </c>
      <c r="G481" s="10" t="s">
        <v>1</v>
      </c>
      <c r="H481" s="130"/>
      <c r="I481" s="47"/>
      <c r="J481" s="8"/>
      <c r="K481" s="47">
        <f t="shared" si="28"/>
        <v>0</v>
      </c>
      <c r="L481" s="136">
        <v>2</v>
      </c>
      <c r="M481" s="47">
        <f t="shared" si="32"/>
        <v>0</v>
      </c>
      <c r="N481" s="15"/>
      <c r="O481" s="47">
        <f t="shared" si="34"/>
        <v>0</v>
      </c>
      <c r="P481" s="8" t="s">
        <v>830</v>
      </c>
    </row>
    <row r="482" spans="1:16" ht="30" x14ac:dyDescent="0.25">
      <c r="A482" s="8">
        <v>4</v>
      </c>
      <c r="B482" s="64" t="s">
        <v>274</v>
      </c>
      <c r="C482" s="137" t="s">
        <v>723</v>
      </c>
      <c r="D482" s="10" t="s">
        <v>781</v>
      </c>
      <c r="E482" s="136" t="s">
        <v>773</v>
      </c>
      <c r="F482" s="84" t="s">
        <v>777</v>
      </c>
      <c r="G482" s="10" t="s">
        <v>1</v>
      </c>
      <c r="H482" s="130"/>
      <c r="I482" s="47"/>
      <c r="J482" s="8"/>
      <c r="K482" s="47">
        <f t="shared" si="28"/>
        <v>0</v>
      </c>
      <c r="L482" s="136">
        <v>2</v>
      </c>
      <c r="M482" s="47">
        <f t="shared" si="32"/>
        <v>0</v>
      </c>
      <c r="N482" s="15"/>
      <c r="O482" s="47">
        <f t="shared" si="34"/>
        <v>0</v>
      </c>
      <c r="P482" s="8" t="s">
        <v>830</v>
      </c>
    </row>
    <row r="483" spans="1:16" ht="30" x14ac:dyDescent="0.25">
      <c r="A483" s="8">
        <v>5</v>
      </c>
      <c r="B483" s="64" t="s">
        <v>274</v>
      </c>
      <c r="C483" s="137" t="s">
        <v>724</v>
      </c>
      <c r="D483" s="10" t="s">
        <v>782</v>
      </c>
      <c r="E483" s="136" t="s">
        <v>773</v>
      </c>
      <c r="F483" s="84" t="s">
        <v>777</v>
      </c>
      <c r="G483" s="10" t="s">
        <v>1</v>
      </c>
      <c r="H483" s="130"/>
      <c r="I483" s="47"/>
      <c r="J483" s="8"/>
      <c r="K483" s="47">
        <f t="shared" si="28"/>
        <v>0</v>
      </c>
      <c r="L483" s="136">
        <v>2</v>
      </c>
      <c r="M483" s="47">
        <f t="shared" si="32"/>
        <v>0</v>
      </c>
      <c r="N483" s="15"/>
      <c r="O483" s="47">
        <f t="shared" si="34"/>
        <v>0</v>
      </c>
      <c r="P483" s="8" t="s">
        <v>830</v>
      </c>
    </row>
    <row r="484" spans="1:16" ht="30" x14ac:dyDescent="0.25">
      <c r="A484" s="8">
        <v>6</v>
      </c>
      <c r="B484" s="64" t="s">
        <v>274</v>
      </c>
      <c r="C484" s="137" t="s">
        <v>725</v>
      </c>
      <c r="D484" s="10" t="s">
        <v>783</v>
      </c>
      <c r="E484" s="136" t="s">
        <v>773</v>
      </c>
      <c r="F484" s="84" t="s">
        <v>777</v>
      </c>
      <c r="G484" s="10" t="s">
        <v>1</v>
      </c>
      <c r="H484" s="130"/>
      <c r="I484" s="47"/>
      <c r="J484" s="8"/>
      <c r="K484" s="47">
        <f t="shared" si="28"/>
        <v>0</v>
      </c>
      <c r="L484" s="136">
        <v>2</v>
      </c>
      <c r="M484" s="47">
        <f t="shared" si="32"/>
        <v>0</v>
      </c>
      <c r="N484" s="15"/>
      <c r="O484" s="47">
        <f t="shared" si="34"/>
        <v>0</v>
      </c>
      <c r="P484" s="8" t="s">
        <v>830</v>
      </c>
    </row>
    <row r="485" spans="1:16" ht="30" x14ac:dyDescent="0.25">
      <c r="A485" s="8">
        <v>7</v>
      </c>
      <c r="B485" s="64" t="s">
        <v>274</v>
      </c>
      <c r="C485" s="137" t="s">
        <v>726</v>
      </c>
      <c r="D485" s="10" t="s">
        <v>784</v>
      </c>
      <c r="E485" s="136" t="s">
        <v>773</v>
      </c>
      <c r="F485" s="84" t="s">
        <v>777</v>
      </c>
      <c r="G485" s="10" t="s">
        <v>1</v>
      </c>
      <c r="H485" s="130"/>
      <c r="I485" s="47"/>
      <c r="J485" s="8"/>
      <c r="K485" s="47">
        <f t="shared" si="28"/>
        <v>0</v>
      </c>
      <c r="L485" s="136">
        <v>2</v>
      </c>
      <c r="M485" s="47">
        <f t="shared" si="32"/>
        <v>0</v>
      </c>
      <c r="N485" s="15"/>
      <c r="O485" s="47">
        <f t="shared" si="34"/>
        <v>0</v>
      </c>
      <c r="P485" s="8" t="s">
        <v>830</v>
      </c>
    </row>
    <row r="486" spans="1:16" ht="30" x14ac:dyDescent="0.25">
      <c r="A486" s="8">
        <v>8</v>
      </c>
      <c r="B486" s="64" t="s">
        <v>274</v>
      </c>
      <c r="C486" s="137" t="s">
        <v>727</v>
      </c>
      <c r="D486" s="10" t="s">
        <v>785</v>
      </c>
      <c r="E486" s="136" t="s">
        <v>773</v>
      </c>
      <c r="F486" s="84" t="s">
        <v>777</v>
      </c>
      <c r="G486" s="10" t="s">
        <v>1</v>
      </c>
      <c r="H486" s="130"/>
      <c r="I486" s="47"/>
      <c r="J486" s="8"/>
      <c r="K486" s="47">
        <f t="shared" ref="K486:K530" si="35">I486*J486</f>
        <v>0</v>
      </c>
      <c r="L486" s="136">
        <v>2</v>
      </c>
      <c r="M486" s="47">
        <f t="shared" si="32"/>
        <v>0</v>
      </c>
      <c r="N486" s="15"/>
      <c r="O486" s="47">
        <f t="shared" si="34"/>
        <v>0</v>
      </c>
      <c r="P486" s="8" t="s">
        <v>830</v>
      </c>
    </row>
    <row r="487" spans="1:16" ht="30" x14ac:dyDescent="0.25">
      <c r="A487" s="8">
        <v>9</v>
      </c>
      <c r="B487" s="64" t="s">
        <v>274</v>
      </c>
      <c r="C487" s="137" t="s">
        <v>728</v>
      </c>
      <c r="D487" s="10" t="s">
        <v>786</v>
      </c>
      <c r="E487" s="136" t="s">
        <v>773</v>
      </c>
      <c r="F487" s="84" t="s">
        <v>777</v>
      </c>
      <c r="G487" s="10" t="s">
        <v>1</v>
      </c>
      <c r="H487" s="130"/>
      <c r="I487" s="47"/>
      <c r="J487" s="8"/>
      <c r="K487" s="47">
        <f t="shared" si="35"/>
        <v>0</v>
      </c>
      <c r="L487" s="136">
        <v>2</v>
      </c>
      <c r="M487" s="47">
        <f t="shared" si="32"/>
        <v>0</v>
      </c>
      <c r="N487" s="15"/>
      <c r="O487" s="47">
        <f t="shared" si="34"/>
        <v>0</v>
      </c>
      <c r="P487" s="8" t="s">
        <v>830</v>
      </c>
    </row>
    <row r="488" spans="1:16" ht="30" x14ac:dyDescent="0.25">
      <c r="A488" s="8">
        <v>10</v>
      </c>
      <c r="B488" s="64" t="s">
        <v>274</v>
      </c>
      <c r="C488" s="137" t="s">
        <v>729</v>
      </c>
      <c r="D488" s="10" t="s">
        <v>787</v>
      </c>
      <c r="E488" s="136" t="s">
        <v>773</v>
      </c>
      <c r="F488" s="84" t="s">
        <v>777</v>
      </c>
      <c r="G488" s="10" t="s">
        <v>1</v>
      </c>
      <c r="H488" s="130"/>
      <c r="I488" s="47"/>
      <c r="J488" s="8"/>
      <c r="K488" s="47">
        <f t="shared" si="35"/>
        <v>0</v>
      </c>
      <c r="L488" s="136">
        <v>2</v>
      </c>
      <c r="M488" s="47">
        <f t="shared" si="32"/>
        <v>0</v>
      </c>
      <c r="N488" s="15"/>
      <c r="O488" s="47">
        <f t="shared" si="34"/>
        <v>0</v>
      </c>
      <c r="P488" s="8" t="s">
        <v>830</v>
      </c>
    </row>
    <row r="489" spans="1:16" ht="30" x14ac:dyDescent="0.25">
      <c r="A489" s="8">
        <v>11</v>
      </c>
      <c r="B489" s="64" t="s">
        <v>274</v>
      </c>
      <c r="C489" s="137" t="s">
        <v>730</v>
      </c>
      <c r="D489" s="10" t="s">
        <v>788</v>
      </c>
      <c r="E489" s="136" t="s">
        <v>773</v>
      </c>
      <c r="F489" s="84" t="s">
        <v>777</v>
      </c>
      <c r="G489" s="10" t="s">
        <v>1</v>
      </c>
      <c r="H489" s="130"/>
      <c r="I489" s="47"/>
      <c r="J489" s="8"/>
      <c r="K489" s="47">
        <f t="shared" si="35"/>
        <v>0</v>
      </c>
      <c r="L489" s="136">
        <v>2</v>
      </c>
      <c r="M489" s="47">
        <f t="shared" si="32"/>
        <v>0</v>
      </c>
      <c r="N489" s="15"/>
      <c r="O489" s="47">
        <f t="shared" si="34"/>
        <v>0</v>
      </c>
      <c r="P489" s="8" t="s">
        <v>830</v>
      </c>
    </row>
    <row r="490" spans="1:16" ht="30" x14ac:dyDescent="0.25">
      <c r="A490" s="8">
        <v>12</v>
      </c>
      <c r="B490" s="64" t="s">
        <v>274</v>
      </c>
      <c r="C490" s="137" t="s">
        <v>731</v>
      </c>
      <c r="D490" s="10" t="s">
        <v>789</v>
      </c>
      <c r="E490" s="136" t="s">
        <v>773</v>
      </c>
      <c r="F490" s="84" t="s">
        <v>777</v>
      </c>
      <c r="G490" s="10" t="s">
        <v>1</v>
      </c>
      <c r="H490" s="130"/>
      <c r="I490" s="47"/>
      <c r="J490" s="8"/>
      <c r="K490" s="47">
        <f t="shared" si="35"/>
        <v>0</v>
      </c>
      <c r="L490" s="136">
        <v>2</v>
      </c>
      <c r="M490" s="47">
        <f t="shared" si="32"/>
        <v>0</v>
      </c>
      <c r="N490" s="15"/>
      <c r="O490" s="47">
        <f t="shared" si="34"/>
        <v>0</v>
      </c>
      <c r="P490" s="8" t="s">
        <v>830</v>
      </c>
    </row>
    <row r="491" spans="1:16" ht="30" x14ac:dyDescent="0.25">
      <c r="A491" s="8">
        <v>13</v>
      </c>
      <c r="B491" s="64" t="s">
        <v>274</v>
      </c>
      <c r="C491" s="137" t="s">
        <v>732</v>
      </c>
      <c r="D491" s="10" t="s">
        <v>790</v>
      </c>
      <c r="E491" s="136" t="s">
        <v>773</v>
      </c>
      <c r="F491" s="84" t="s">
        <v>777</v>
      </c>
      <c r="G491" s="10" t="s">
        <v>1</v>
      </c>
      <c r="H491" s="130"/>
      <c r="I491" s="47"/>
      <c r="J491" s="8"/>
      <c r="K491" s="47">
        <f t="shared" si="35"/>
        <v>0</v>
      </c>
      <c r="L491" s="136">
        <v>2</v>
      </c>
      <c r="M491" s="47">
        <f t="shared" si="32"/>
        <v>0</v>
      </c>
      <c r="N491" s="15"/>
      <c r="O491" s="47">
        <f t="shared" si="34"/>
        <v>0</v>
      </c>
      <c r="P491" s="8" t="s">
        <v>830</v>
      </c>
    </row>
    <row r="492" spans="1:16" ht="30" x14ac:dyDescent="0.25">
      <c r="A492" s="8">
        <v>14</v>
      </c>
      <c r="B492" s="64" t="s">
        <v>274</v>
      </c>
      <c r="C492" s="137" t="s">
        <v>733</v>
      </c>
      <c r="D492" s="10" t="s">
        <v>791</v>
      </c>
      <c r="E492" s="136" t="s">
        <v>773</v>
      </c>
      <c r="F492" s="84" t="s">
        <v>777</v>
      </c>
      <c r="G492" s="10" t="s">
        <v>1</v>
      </c>
      <c r="H492" s="130"/>
      <c r="I492" s="47"/>
      <c r="J492" s="8"/>
      <c r="K492" s="47">
        <f t="shared" si="35"/>
        <v>0</v>
      </c>
      <c r="L492" s="136">
        <v>2</v>
      </c>
      <c r="M492" s="47">
        <f t="shared" si="32"/>
        <v>0</v>
      </c>
      <c r="N492" s="15"/>
      <c r="O492" s="47">
        <f t="shared" si="34"/>
        <v>0</v>
      </c>
      <c r="P492" s="8" t="s">
        <v>830</v>
      </c>
    </row>
    <row r="493" spans="1:16" ht="30" x14ac:dyDescent="0.25">
      <c r="A493" s="8">
        <v>15</v>
      </c>
      <c r="B493" s="64" t="s">
        <v>274</v>
      </c>
      <c r="C493" s="137" t="s">
        <v>734</v>
      </c>
      <c r="D493" s="10" t="s">
        <v>792</v>
      </c>
      <c r="E493" s="136" t="s">
        <v>773</v>
      </c>
      <c r="F493" s="84" t="s">
        <v>775</v>
      </c>
      <c r="G493" s="10" t="s">
        <v>1</v>
      </c>
      <c r="H493" s="130"/>
      <c r="I493" s="47"/>
      <c r="J493" s="8"/>
      <c r="K493" s="47">
        <f t="shared" si="35"/>
        <v>0</v>
      </c>
      <c r="L493" s="136">
        <v>1</v>
      </c>
      <c r="M493" s="47">
        <f t="shared" si="32"/>
        <v>0</v>
      </c>
      <c r="N493" s="15"/>
      <c r="O493" s="47">
        <f t="shared" si="34"/>
        <v>0</v>
      </c>
      <c r="P493" s="8" t="s">
        <v>830</v>
      </c>
    </row>
    <row r="494" spans="1:16" ht="30" x14ac:dyDescent="0.25">
      <c r="A494" s="8">
        <v>16</v>
      </c>
      <c r="B494" s="64" t="s">
        <v>274</v>
      </c>
      <c r="C494" s="137" t="s">
        <v>735</v>
      </c>
      <c r="D494" s="10" t="s">
        <v>793</v>
      </c>
      <c r="E494" s="136" t="s">
        <v>773</v>
      </c>
      <c r="F494" s="84" t="s">
        <v>775</v>
      </c>
      <c r="G494" s="10" t="s">
        <v>1</v>
      </c>
      <c r="H494" s="130"/>
      <c r="I494" s="47"/>
      <c r="J494" s="8"/>
      <c r="K494" s="47">
        <f t="shared" si="35"/>
        <v>0</v>
      </c>
      <c r="L494" s="136">
        <v>1</v>
      </c>
      <c r="M494" s="47">
        <f t="shared" si="32"/>
        <v>0</v>
      </c>
      <c r="N494" s="15"/>
      <c r="O494" s="47">
        <f t="shared" si="34"/>
        <v>0</v>
      </c>
      <c r="P494" s="8" t="s">
        <v>830</v>
      </c>
    </row>
    <row r="495" spans="1:16" ht="30" x14ac:dyDescent="0.25">
      <c r="A495" s="8">
        <v>17</v>
      </c>
      <c r="B495" s="64" t="s">
        <v>274</v>
      </c>
      <c r="C495" s="137" t="s">
        <v>736</v>
      </c>
      <c r="D495" s="10" t="s">
        <v>794</v>
      </c>
      <c r="E495" s="136" t="s">
        <v>773</v>
      </c>
      <c r="F495" s="84" t="s">
        <v>776</v>
      </c>
      <c r="G495" s="10" t="s">
        <v>1</v>
      </c>
      <c r="H495" s="130"/>
      <c r="I495" s="47"/>
      <c r="J495" s="8"/>
      <c r="K495" s="47">
        <f t="shared" si="35"/>
        <v>0</v>
      </c>
      <c r="L495" s="136">
        <v>1</v>
      </c>
      <c r="M495" s="47">
        <f t="shared" si="32"/>
        <v>0</v>
      </c>
      <c r="N495" s="15"/>
      <c r="O495" s="47">
        <f t="shared" si="34"/>
        <v>0</v>
      </c>
      <c r="P495" s="8" t="s">
        <v>830</v>
      </c>
    </row>
    <row r="496" spans="1:16" ht="30" x14ac:dyDescent="0.25">
      <c r="A496" s="8">
        <v>18</v>
      </c>
      <c r="B496" s="64" t="s">
        <v>274</v>
      </c>
      <c r="C496" s="137" t="s">
        <v>737</v>
      </c>
      <c r="D496" s="10" t="s">
        <v>795</v>
      </c>
      <c r="E496" s="136" t="s">
        <v>773</v>
      </c>
      <c r="F496" s="84" t="s">
        <v>777</v>
      </c>
      <c r="G496" s="10" t="s">
        <v>1</v>
      </c>
      <c r="H496" s="130"/>
      <c r="I496" s="47"/>
      <c r="J496" s="8"/>
      <c r="K496" s="47">
        <f t="shared" si="35"/>
        <v>0</v>
      </c>
      <c r="L496" s="136">
        <v>2</v>
      </c>
      <c r="M496" s="47">
        <f t="shared" si="32"/>
        <v>0</v>
      </c>
      <c r="N496" s="15"/>
      <c r="O496" s="47">
        <f t="shared" si="34"/>
        <v>0</v>
      </c>
      <c r="P496" s="8" t="s">
        <v>830</v>
      </c>
    </row>
    <row r="497" spans="1:16" ht="30" x14ac:dyDescent="0.25">
      <c r="A497" s="8">
        <v>19</v>
      </c>
      <c r="B497" s="64" t="s">
        <v>274</v>
      </c>
      <c r="C497" s="137" t="s">
        <v>738</v>
      </c>
      <c r="D497" s="10" t="s">
        <v>796</v>
      </c>
      <c r="E497" s="136" t="s">
        <v>773</v>
      </c>
      <c r="F497" s="84" t="s">
        <v>776</v>
      </c>
      <c r="G497" s="10" t="s">
        <v>1</v>
      </c>
      <c r="H497" s="130"/>
      <c r="I497" s="47"/>
      <c r="J497" s="8"/>
      <c r="K497" s="47">
        <f t="shared" si="35"/>
        <v>0</v>
      </c>
      <c r="L497" s="136">
        <v>2</v>
      </c>
      <c r="M497" s="47">
        <f t="shared" si="32"/>
        <v>0</v>
      </c>
      <c r="N497" s="15"/>
      <c r="O497" s="47">
        <f t="shared" si="34"/>
        <v>0</v>
      </c>
      <c r="P497" s="8" t="s">
        <v>830</v>
      </c>
    </row>
    <row r="498" spans="1:16" ht="30" x14ac:dyDescent="0.25">
      <c r="A498" s="8">
        <v>20</v>
      </c>
      <c r="B498" s="64" t="s">
        <v>274</v>
      </c>
      <c r="C498" s="137" t="s">
        <v>739</v>
      </c>
      <c r="D498" s="10" t="s">
        <v>797</v>
      </c>
      <c r="E498" s="136" t="s">
        <v>773</v>
      </c>
      <c r="F498" s="84" t="s">
        <v>777</v>
      </c>
      <c r="G498" s="10" t="s">
        <v>1</v>
      </c>
      <c r="H498" s="130"/>
      <c r="I498" s="47"/>
      <c r="J498" s="8"/>
      <c r="K498" s="47">
        <f t="shared" si="35"/>
        <v>0</v>
      </c>
      <c r="L498" s="136">
        <v>2</v>
      </c>
      <c r="M498" s="47">
        <f t="shared" si="32"/>
        <v>0</v>
      </c>
      <c r="N498" s="15"/>
      <c r="O498" s="47">
        <f t="shared" si="34"/>
        <v>0</v>
      </c>
      <c r="P498" s="8" t="s">
        <v>830</v>
      </c>
    </row>
    <row r="499" spans="1:16" ht="30" x14ac:dyDescent="0.25">
      <c r="A499" s="8">
        <v>21</v>
      </c>
      <c r="B499" s="64" t="s">
        <v>274</v>
      </c>
      <c r="C499" s="137" t="s">
        <v>740</v>
      </c>
      <c r="D499" s="10" t="s">
        <v>798</v>
      </c>
      <c r="E499" s="136" t="s">
        <v>773</v>
      </c>
      <c r="F499" s="84" t="s">
        <v>777</v>
      </c>
      <c r="G499" s="10" t="s">
        <v>1</v>
      </c>
      <c r="H499" s="130"/>
      <c r="I499" s="47"/>
      <c r="J499" s="8"/>
      <c r="K499" s="47">
        <f t="shared" si="35"/>
        <v>0</v>
      </c>
      <c r="L499" s="136">
        <v>2</v>
      </c>
      <c r="M499" s="47">
        <f t="shared" si="32"/>
        <v>0</v>
      </c>
      <c r="N499" s="15"/>
      <c r="O499" s="47">
        <f t="shared" si="34"/>
        <v>0</v>
      </c>
      <c r="P499" s="8" t="s">
        <v>830</v>
      </c>
    </row>
    <row r="500" spans="1:16" ht="30" x14ac:dyDescent="0.25">
      <c r="A500" s="8">
        <v>22</v>
      </c>
      <c r="B500" s="64" t="s">
        <v>274</v>
      </c>
      <c r="C500" s="137" t="s">
        <v>741</v>
      </c>
      <c r="D500" s="10" t="s">
        <v>799</v>
      </c>
      <c r="E500" s="136" t="s">
        <v>773</v>
      </c>
      <c r="F500" s="84" t="s">
        <v>776</v>
      </c>
      <c r="G500" s="10" t="s">
        <v>1</v>
      </c>
      <c r="H500" s="130"/>
      <c r="I500" s="47"/>
      <c r="J500" s="8"/>
      <c r="K500" s="47">
        <f t="shared" si="35"/>
        <v>0</v>
      </c>
      <c r="L500" s="136">
        <v>2</v>
      </c>
      <c r="M500" s="47">
        <f t="shared" si="32"/>
        <v>0</v>
      </c>
      <c r="N500" s="15"/>
      <c r="O500" s="47">
        <f t="shared" si="34"/>
        <v>0</v>
      </c>
      <c r="P500" s="8" t="s">
        <v>830</v>
      </c>
    </row>
    <row r="501" spans="1:16" ht="30" x14ac:dyDescent="0.25">
      <c r="A501" s="8">
        <v>23</v>
      </c>
      <c r="B501" s="64" t="s">
        <v>274</v>
      </c>
      <c r="C501" s="137" t="s">
        <v>742</v>
      </c>
      <c r="D501" s="10" t="s">
        <v>800</v>
      </c>
      <c r="E501" s="136" t="s">
        <v>773</v>
      </c>
      <c r="F501" s="84" t="s">
        <v>776</v>
      </c>
      <c r="G501" s="10" t="s">
        <v>1</v>
      </c>
      <c r="H501" s="130"/>
      <c r="I501" s="47"/>
      <c r="J501" s="8"/>
      <c r="K501" s="47">
        <f t="shared" si="35"/>
        <v>0</v>
      </c>
      <c r="L501" s="136">
        <v>2</v>
      </c>
      <c r="M501" s="47">
        <f t="shared" si="32"/>
        <v>0</v>
      </c>
      <c r="N501" s="15"/>
      <c r="O501" s="47">
        <f t="shared" si="34"/>
        <v>0</v>
      </c>
      <c r="P501" s="8" t="s">
        <v>830</v>
      </c>
    </row>
    <row r="502" spans="1:16" ht="30" x14ac:dyDescent="0.25">
      <c r="A502" s="8">
        <v>24</v>
      </c>
      <c r="B502" s="64" t="s">
        <v>274</v>
      </c>
      <c r="C502" s="137" t="s">
        <v>743</v>
      </c>
      <c r="D502" s="10" t="s">
        <v>801</v>
      </c>
      <c r="E502" s="136" t="s">
        <v>773</v>
      </c>
      <c r="F502" s="84" t="s">
        <v>777</v>
      </c>
      <c r="G502" s="10" t="s">
        <v>1</v>
      </c>
      <c r="H502" s="130"/>
      <c r="I502" s="47"/>
      <c r="J502" s="8"/>
      <c r="K502" s="47">
        <f t="shared" si="35"/>
        <v>0</v>
      </c>
      <c r="L502" s="136">
        <v>2</v>
      </c>
      <c r="M502" s="47">
        <f t="shared" si="32"/>
        <v>0</v>
      </c>
      <c r="N502" s="15"/>
      <c r="O502" s="47">
        <f t="shared" si="34"/>
        <v>0</v>
      </c>
      <c r="P502" s="8" t="s">
        <v>830</v>
      </c>
    </row>
    <row r="503" spans="1:16" ht="30" x14ac:dyDescent="0.25">
      <c r="A503" s="8">
        <v>25</v>
      </c>
      <c r="B503" s="64" t="s">
        <v>274</v>
      </c>
      <c r="C503" s="137" t="s">
        <v>744</v>
      </c>
      <c r="D503" s="10" t="s">
        <v>802</v>
      </c>
      <c r="E503" s="136" t="s">
        <v>773</v>
      </c>
      <c r="F503" s="84" t="s">
        <v>777</v>
      </c>
      <c r="G503" s="10" t="s">
        <v>1</v>
      </c>
      <c r="H503" s="130"/>
      <c r="I503" s="47"/>
      <c r="J503" s="8"/>
      <c r="K503" s="47">
        <f t="shared" si="35"/>
        <v>0</v>
      </c>
      <c r="L503" s="136">
        <v>2</v>
      </c>
      <c r="M503" s="47">
        <f t="shared" si="32"/>
        <v>0</v>
      </c>
      <c r="N503" s="15"/>
      <c r="O503" s="47">
        <f t="shared" si="34"/>
        <v>0</v>
      </c>
      <c r="P503" s="8" t="s">
        <v>830</v>
      </c>
    </row>
    <row r="504" spans="1:16" ht="30" x14ac:dyDescent="0.25">
      <c r="A504" s="8">
        <v>26</v>
      </c>
      <c r="B504" s="64" t="s">
        <v>274</v>
      </c>
      <c r="C504" s="137" t="s">
        <v>745</v>
      </c>
      <c r="D504" s="10" t="s">
        <v>803</v>
      </c>
      <c r="E504" s="136" t="s">
        <v>773</v>
      </c>
      <c r="F504" s="84" t="s">
        <v>776</v>
      </c>
      <c r="G504" s="10" t="s">
        <v>1</v>
      </c>
      <c r="H504" s="130"/>
      <c r="I504" s="47"/>
      <c r="J504" s="8"/>
      <c r="K504" s="47">
        <f t="shared" si="35"/>
        <v>0</v>
      </c>
      <c r="L504" s="136">
        <v>2</v>
      </c>
      <c r="M504" s="47">
        <f t="shared" si="32"/>
        <v>0</v>
      </c>
      <c r="N504" s="15"/>
      <c r="O504" s="47">
        <f t="shared" si="34"/>
        <v>0</v>
      </c>
      <c r="P504" s="8" t="s">
        <v>830</v>
      </c>
    </row>
    <row r="505" spans="1:16" ht="30" x14ac:dyDescent="0.25">
      <c r="A505" s="8">
        <v>27</v>
      </c>
      <c r="B505" s="64" t="s">
        <v>274</v>
      </c>
      <c r="C505" s="137" t="s">
        <v>746</v>
      </c>
      <c r="D505" s="10" t="s">
        <v>804</v>
      </c>
      <c r="E505" s="136" t="s">
        <v>773</v>
      </c>
      <c r="F505" s="84" t="s">
        <v>776</v>
      </c>
      <c r="G505" s="10" t="s">
        <v>1</v>
      </c>
      <c r="H505" s="130"/>
      <c r="I505" s="47"/>
      <c r="J505" s="8"/>
      <c r="K505" s="47">
        <f t="shared" si="35"/>
        <v>0</v>
      </c>
      <c r="L505" s="136">
        <v>2</v>
      </c>
      <c r="M505" s="47">
        <f t="shared" si="32"/>
        <v>0</v>
      </c>
      <c r="N505" s="15"/>
      <c r="O505" s="47">
        <f t="shared" si="34"/>
        <v>0</v>
      </c>
      <c r="P505" s="8" t="s">
        <v>830</v>
      </c>
    </row>
    <row r="506" spans="1:16" ht="30" x14ac:dyDescent="0.25">
      <c r="A506" s="8">
        <v>28</v>
      </c>
      <c r="B506" s="64" t="s">
        <v>274</v>
      </c>
      <c r="C506" s="137" t="s">
        <v>747</v>
      </c>
      <c r="D506" s="10" t="s">
        <v>805</v>
      </c>
      <c r="E506" s="136" t="s">
        <v>773</v>
      </c>
      <c r="F506" s="84" t="s">
        <v>248</v>
      </c>
      <c r="G506" s="10" t="s">
        <v>1</v>
      </c>
      <c r="H506" s="130"/>
      <c r="I506" s="47"/>
      <c r="J506" s="8"/>
      <c r="K506" s="47">
        <f t="shared" si="35"/>
        <v>0</v>
      </c>
      <c r="L506" s="136">
        <v>5</v>
      </c>
      <c r="M506" s="47">
        <f t="shared" si="32"/>
        <v>0</v>
      </c>
      <c r="N506" s="15"/>
      <c r="O506" s="47">
        <f t="shared" si="34"/>
        <v>0</v>
      </c>
      <c r="P506" s="8" t="s">
        <v>830</v>
      </c>
    </row>
    <row r="507" spans="1:16" ht="30" x14ac:dyDescent="0.25">
      <c r="A507" s="8">
        <v>29</v>
      </c>
      <c r="B507" s="64" t="s">
        <v>274</v>
      </c>
      <c r="C507" s="137" t="s">
        <v>748</v>
      </c>
      <c r="D507" s="10" t="s">
        <v>806</v>
      </c>
      <c r="E507" s="136" t="s">
        <v>773</v>
      </c>
      <c r="F507" s="84" t="s">
        <v>248</v>
      </c>
      <c r="G507" s="10" t="s">
        <v>1</v>
      </c>
      <c r="H507" s="130"/>
      <c r="I507" s="47"/>
      <c r="J507" s="8"/>
      <c r="K507" s="47">
        <f t="shared" si="35"/>
        <v>0</v>
      </c>
      <c r="L507" s="136">
        <v>5</v>
      </c>
      <c r="M507" s="47">
        <f t="shared" si="32"/>
        <v>0</v>
      </c>
      <c r="N507" s="15"/>
      <c r="O507" s="47">
        <f t="shared" si="34"/>
        <v>0</v>
      </c>
      <c r="P507" s="8" t="s">
        <v>830</v>
      </c>
    </row>
    <row r="508" spans="1:16" ht="30" x14ac:dyDescent="0.25">
      <c r="A508" s="8">
        <v>30</v>
      </c>
      <c r="B508" s="64" t="s">
        <v>274</v>
      </c>
      <c r="C508" s="138" t="s">
        <v>749</v>
      </c>
      <c r="D508" s="10" t="s">
        <v>807</v>
      </c>
      <c r="E508" s="136" t="s">
        <v>773</v>
      </c>
      <c r="F508" s="84" t="s">
        <v>777</v>
      </c>
      <c r="G508" s="10" t="s">
        <v>1</v>
      </c>
      <c r="H508" s="130"/>
      <c r="I508" s="47"/>
      <c r="J508" s="8"/>
      <c r="K508" s="47">
        <f t="shared" si="35"/>
        <v>0</v>
      </c>
      <c r="L508" s="136">
        <v>2</v>
      </c>
      <c r="M508" s="47">
        <f t="shared" si="32"/>
        <v>0</v>
      </c>
      <c r="N508" s="15"/>
      <c r="O508" s="47">
        <f t="shared" si="34"/>
        <v>0</v>
      </c>
      <c r="P508" s="8" t="s">
        <v>830</v>
      </c>
    </row>
    <row r="509" spans="1:16" ht="30" x14ac:dyDescent="0.25">
      <c r="A509" s="8">
        <v>31</v>
      </c>
      <c r="B509" s="64" t="s">
        <v>274</v>
      </c>
      <c r="C509" s="139" t="s">
        <v>750</v>
      </c>
      <c r="D509" s="10" t="s">
        <v>808</v>
      </c>
      <c r="E509" s="136" t="s">
        <v>773</v>
      </c>
      <c r="F509" s="84" t="s">
        <v>777</v>
      </c>
      <c r="G509" s="10" t="s">
        <v>1</v>
      </c>
      <c r="H509" s="130"/>
      <c r="I509" s="47"/>
      <c r="J509" s="8"/>
      <c r="K509" s="47">
        <f t="shared" si="35"/>
        <v>0</v>
      </c>
      <c r="L509" s="136">
        <v>2</v>
      </c>
      <c r="M509" s="47">
        <f t="shared" si="32"/>
        <v>0</v>
      </c>
      <c r="N509" s="15"/>
      <c r="O509" s="47">
        <f t="shared" si="34"/>
        <v>0</v>
      </c>
      <c r="P509" s="8" t="s">
        <v>830</v>
      </c>
    </row>
    <row r="510" spans="1:16" ht="30" x14ac:dyDescent="0.25">
      <c r="A510" s="8">
        <v>32</v>
      </c>
      <c r="B510" s="64" t="s">
        <v>274</v>
      </c>
      <c r="C510" s="139" t="s">
        <v>751</v>
      </c>
      <c r="D510" s="10" t="s">
        <v>809</v>
      </c>
      <c r="E510" s="136" t="s">
        <v>773</v>
      </c>
      <c r="F510" s="84" t="s">
        <v>777</v>
      </c>
      <c r="G510" s="10" t="s">
        <v>1</v>
      </c>
      <c r="H510" s="130"/>
      <c r="I510" s="47"/>
      <c r="J510" s="8"/>
      <c r="K510" s="47">
        <f t="shared" si="35"/>
        <v>0</v>
      </c>
      <c r="L510" s="136"/>
      <c r="M510" s="47">
        <f t="shared" si="32"/>
        <v>0</v>
      </c>
      <c r="N510" s="136">
        <v>2</v>
      </c>
      <c r="O510" s="47">
        <f>I510*N510</f>
        <v>0</v>
      </c>
      <c r="P510" s="8" t="s">
        <v>830</v>
      </c>
    </row>
    <row r="511" spans="1:16" ht="30" x14ac:dyDescent="0.25">
      <c r="A511" s="8">
        <v>33</v>
      </c>
      <c r="B511" s="64" t="s">
        <v>274</v>
      </c>
      <c r="C511" s="139" t="s">
        <v>752</v>
      </c>
      <c r="D511" s="10" t="s">
        <v>810</v>
      </c>
      <c r="E511" s="136" t="s">
        <v>773</v>
      </c>
      <c r="F511" s="84" t="s">
        <v>777</v>
      </c>
      <c r="G511" s="10" t="s">
        <v>1</v>
      </c>
      <c r="H511" s="130"/>
      <c r="I511" s="47"/>
      <c r="J511" s="8"/>
      <c r="K511" s="47">
        <f t="shared" si="35"/>
        <v>0</v>
      </c>
      <c r="L511" s="136"/>
      <c r="M511" s="47">
        <f t="shared" si="32"/>
        <v>0</v>
      </c>
      <c r="N511" s="136">
        <v>2</v>
      </c>
      <c r="O511" s="47">
        <f t="shared" ref="O511:O555" si="36">I511*N511</f>
        <v>0</v>
      </c>
      <c r="P511" s="8" t="s">
        <v>830</v>
      </c>
    </row>
    <row r="512" spans="1:16" ht="30" x14ac:dyDescent="0.25">
      <c r="A512" s="8">
        <v>34</v>
      </c>
      <c r="B512" s="64" t="s">
        <v>274</v>
      </c>
      <c r="C512" s="139" t="s">
        <v>753</v>
      </c>
      <c r="D512" s="10" t="s">
        <v>811</v>
      </c>
      <c r="E512" s="136" t="s">
        <v>773</v>
      </c>
      <c r="F512" s="84" t="s">
        <v>777</v>
      </c>
      <c r="G512" s="10" t="s">
        <v>1</v>
      </c>
      <c r="H512" s="130"/>
      <c r="I512" s="47"/>
      <c r="J512" s="8"/>
      <c r="K512" s="47">
        <f t="shared" si="35"/>
        <v>0</v>
      </c>
      <c r="L512" s="136"/>
      <c r="M512" s="47">
        <f t="shared" si="32"/>
        <v>0</v>
      </c>
      <c r="N512" s="136">
        <v>2</v>
      </c>
      <c r="O512" s="47">
        <f t="shared" si="36"/>
        <v>0</v>
      </c>
      <c r="P512" s="8" t="s">
        <v>830</v>
      </c>
    </row>
    <row r="513" spans="1:16" ht="30" x14ac:dyDescent="0.25">
      <c r="A513" s="8">
        <v>35</v>
      </c>
      <c r="B513" s="64" t="s">
        <v>274</v>
      </c>
      <c r="C513" s="139" t="s">
        <v>754</v>
      </c>
      <c r="D513" s="10" t="s">
        <v>812</v>
      </c>
      <c r="E513" s="136" t="s">
        <v>773</v>
      </c>
      <c r="F513" s="84" t="s">
        <v>777</v>
      </c>
      <c r="G513" s="10" t="s">
        <v>1</v>
      </c>
      <c r="H513" s="130"/>
      <c r="I513" s="47"/>
      <c r="J513" s="8"/>
      <c r="K513" s="47">
        <f t="shared" si="35"/>
        <v>0</v>
      </c>
      <c r="L513" s="136"/>
      <c r="M513" s="47">
        <f t="shared" si="32"/>
        <v>0</v>
      </c>
      <c r="N513" s="136">
        <v>2</v>
      </c>
      <c r="O513" s="47">
        <f t="shared" si="36"/>
        <v>0</v>
      </c>
      <c r="P513" s="8" t="s">
        <v>830</v>
      </c>
    </row>
    <row r="514" spans="1:16" ht="30" x14ac:dyDescent="0.25">
      <c r="A514" s="8">
        <v>36</v>
      </c>
      <c r="B514" s="64" t="s">
        <v>274</v>
      </c>
      <c r="C514" s="139" t="s">
        <v>755</v>
      </c>
      <c r="D514" s="10" t="s">
        <v>813</v>
      </c>
      <c r="E514" s="136" t="s">
        <v>773</v>
      </c>
      <c r="F514" s="84" t="s">
        <v>248</v>
      </c>
      <c r="G514" s="10" t="s">
        <v>1</v>
      </c>
      <c r="H514" s="130"/>
      <c r="I514" s="47"/>
      <c r="J514" s="8"/>
      <c r="K514" s="47">
        <f t="shared" si="35"/>
        <v>0</v>
      </c>
      <c r="L514" s="136"/>
      <c r="M514" s="47">
        <f t="shared" si="32"/>
        <v>0</v>
      </c>
      <c r="N514" s="136">
        <v>5</v>
      </c>
      <c r="O514" s="47">
        <f t="shared" si="36"/>
        <v>0</v>
      </c>
      <c r="P514" s="8" t="s">
        <v>830</v>
      </c>
    </row>
    <row r="515" spans="1:16" ht="30" x14ac:dyDescent="0.25">
      <c r="A515" s="8">
        <v>37</v>
      </c>
      <c r="B515" s="64" t="s">
        <v>274</v>
      </c>
      <c r="C515" s="139" t="s">
        <v>756</v>
      </c>
      <c r="D515" s="10" t="s">
        <v>814</v>
      </c>
      <c r="E515" s="136" t="s">
        <v>773</v>
      </c>
      <c r="F515" s="84" t="s">
        <v>248</v>
      </c>
      <c r="G515" s="10" t="s">
        <v>1</v>
      </c>
      <c r="H515" s="130"/>
      <c r="I515" s="47"/>
      <c r="J515" s="8"/>
      <c r="K515" s="47">
        <f t="shared" si="35"/>
        <v>0</v>
      </c>
      <c r="L515" s="136"/>
      <c r="M515" s="47">
        <f t="shared" si="32"/>
        <v>0</v>
      </c>
      <c r="N515" s="136">
        <v>5</v>
      </c>
      <c r="O515" s="47">
        <f t="shared" si="36"/>
        <v>0</v>
      </c>
      <c r="P515" s="8" t="s">
        <v>830</v>
      </c>
    </row>
    <row r="516" spans="1:16" ht="30" x14ac:dyDescent="0.25">
      <c r="A516" s="8">
        <v>38</v>
      </c>
      <c r="B516" s="64" t="s">
        <v>274</v>
      </c>
      <c r="C516" s="139" t="s">
        <v>757</v>
      </c>
      <c r="D516" s="10" t="s">
        <v>815</v>
      </c>
      <c r="E516" s="136" t="s">
        <v>773</v>
      </c>
      <c r="F516" s="84" t="s">
        <v>777</v>
      </c>
      <c r="G516" s="10" t="s">
        <v>1</v>
      </c>
      <c r="H516" s="130"/>
      <c r="I516" s="47"/>
      <c r="J516" s="8"/>
      <c r="K516" s="47">
        <f t="shared" si="35"/>
        <v>0</v>
      </c>
      <c r="L516" s="136"/>
      <c r="M516" s="47">
        <f t="shared" si="32"/>
        <v>0</v>
      </c>
      <c r="N516" s="136">
        <v>2</v>
      </c>
      <c r="O516" s="47">
        <f t="shared" si="36"/>
        <v>0</v>
      </c>
      <c r="P516" s="8" t="s">
        <v>830</v>
      </c>
    </row>
    <row r="517" spans="1:16" ht="30" x14ac:dyDescent="0.25">
      <c r="A517" s="8">
        <v>39</v>
      </c>
      <c r="B517" s="64" t="s">
        <v>274</v>
      </c>
      <c r="C517" s="139" t="s">
        <v>758</v>
      </c>
      <c r="D517" s="10" t="s">
        <v>816</v>
      </c>
      <c r="E517" s="136" t="s">
        <v>773</v>
      </c>
      <c r="F517" s="84" t="s">
        <v>777</v>
      </c>
      <c r="G517" s="10" t="s">
        <v>1</v>
      </c>
      <c r="H517" s="130"/>
      <c r="I517" s="47"/>
      <c r="J517" s="8"/>
      <c r="K517" s="47">
        <f t="shared" si="35"/>
        <v>0</v>
      </c>
      <c r="L517" s="136"/>
      <c r="M517" s="47">
        <f t="shared" si="32"/>
        <v>0</v>
      </c>
      <c r="N517" s="136">
        <v>2</v>
      </c>
      <c r="O517" s="47">
        <f t="shared" si="36"/>
        <v>0</v>
      </c>
      <c r="P517" s="8" t="s">
        <v>830</v>
      </c>
    </row>
    <row r="518" spans="1:16" ht="30" x14ac:dyDescent="0.25">
      <c r="A518" s="8">
        <v>40</v>
      </c>
      <c r="B518" s="64" t="s">
        <v>274</v>
      </c>
      <c r="C518" s="139" t="s">
        <v>759</v>
      </c>
      <c r="D518" s="10" t="s">
        <v>817</v>
      </c>
      <c r="E518" s="136" t="s">
        <v>773</v>
      </c>
      <c r="F518" s="84" t="s">
        <v>777</v>
      </c>
      <c r="G518" s="10" t="s">
        <v>1</v>
      </c>
      <c r="H518" s="130"/>
      <c r="I518" s="47"/>
      <c r="J518" s="8"/>
      <c r="K518" s="47">
        <f t="shared" si="35"/>
        <v>0</v>
      </c>
      <c r="L518" s="136"/>
      <c r="M518" s="47">
        <f t="shared" si="32"/>
        <v>0</v>
      </c>
      <c r="N518" s="136">
        <v>2</v>
      </c>
      <c r="O518" s="47">
        <f t="shared" si="36"/>
        <v>0</v>
      </c>
      <c r="P518" s="8" t="s">
        <v>830</v>
      </c>
    </row>
    <row r="519" spans="1:16" ht="30" x14ac:dyDescent="0.25">
      <c r="A519" s="8">
        <v>41</v>
      </c>
      <c r="B519" s="64" t="s">
        <v>274</v>
      </c>
      <c r="C519" s="139" t="s">
        <v>760</v>
      </c>
      <c r="D519" s="10" t="s">
        <v>818</v>
      </c>
      <c r="E519" s="136" t="s">
        <v>773</v>
      </c>
      <c r="F519" s="84" t="s">
        <v>777</v>
      </c>
      <c r="G519" s="10" t="s">
        <v>1</v>
      </c>
      <c r="H519" s="130"/>
      <c r="I519" s="47"/>
      <c r="J519" s="8"/>
      <c r="K519" s="47">
        <f t="shared" si="35"/>
        <v>0</v>
      </c>
      <c r="L519" s="136"/>
      <c r="M519" s="47">
        <f t="shared" si="32"/>
        <v>0</v>
      </c>
      <c r="N519" s="136">
        <v>2</v>
      </c>
      <c r="O519" s="47">
        <f t="shared" si="36"/>
        <v>0</v>
      </c>
      <c r="P519" s="8" t="s">
        <v>830</v>
      </c>
    </row>
    <row r="520" spans="1:16" ht="30" x14ac:dyDescent="0.25">
      <c r="A520" s="8">
        <v>42</v>
      </c>
      <c r="B520" s="64" t="s">
        <v>274</v>
      </c>
      <c r="C520" s="139" t="s">
        <v>761</v>
      </c>
      <c r="D520" s="10" t="s">
        <v>819</v>
      </c>
      <c r="E520" s="136" t="s">
        <v>773</v>
      </c>
      <c r="F520" s="84" t="s">
        <v>777</v>
      </c>
      <c r="G520" s="10" t="s">
        <v>1</v>
      </c>
      <c r="H520" s="130"/>
      <c r="I520" s="47"/>
      <c r="J520" s="8"/>
      <c r="K520" s="47">
        <f t="shared" si="35"/>
        <v>0</v>
      </c>
      <c r="L520" s="136"/>
      <c r="M520" s="47">
        <f t="shared" si="32"/>
        <v>0</v>
      </c>
      <c r="N520" s="136">
        <v>2</v>
      </c>
      <c r="O520" s="47">
        <f t="shared" si="36"/>
        <v>0</v>
      </c>
      <c r="P520" s="8" t="s">
        <v>830</v>
      </c>
    </row>
    <row r="521" spans="1:16" ht="30" x14ac:dyDescent="0.25">
      <c r="A521" s="8">
        <v>43</v>
      </c>
      <c r="B521" s="64" t="s">
        <v>274</v>
      </c>
      <c r="C521" s="139" t="s">
        <v>762</v>
      </c>
      <c r="D521" s="10" t="s">
        <v>820</v>
      </c>
      <c r="E521" s="136" t="s">
        <v>773</v>
      </c>
      <c r="F521" s="84" t="s">
        <v>777</v>
      </c>
      <c r="G521" s="10" t="s">
        <v>1</v>
      </c>
      <c r="H521" s="130"/>
      <c r="I521" s="47"/>
      <c r="J521" s="8"/>
      <c r="K521" s="47">
        <f t="shared" si="35"/>
        <v>0</v>
      </c>
      <c r="L521" s="136"/>
      <c r="M521" s="47">
        <f t="shared" si="32"/>
        <v>0</v>
      </c>
      <c r="N521" s="136">
        <v>2</v>
      </c>
      <c r="O521" s="47">
        <f t="shared" si="36"/>
        <v>0</v>
      </c>
      <c r="P521" s="8" t="s">
        <v>830</v>
      </c>
    </row>
    <row r="522" spans="1:16" ht="30" x14ac:dyDescent="0.25">
      <c r="A522" s="8">
        <v>44</v>
      </c>
      <c r="B522" s="64" t="s">
        <v>274</v>
      </c>
      <c r="C522" s="139" t="s">
        <v>763</v>
      </c>
      <c r="D522" s="10" t="s">
        <v>821</v>
      </c>
      <c r="E522" s="136" t="s">
        <v>773</v>
      </c>
      <c r="F522" s="84" t="s">
        <v>777</v>
      </c>
      <c r="G522" s="10" t="s">
        <v>1</v>
      </c>
      <c r="H522" s="130"/>
      <c r="I522" s="47"/>
      <c r="J522" s="8"/>
      <c r="K522" s="47">
        <f t="shared" si="35"/>
        <v>0</v>
      </c>
      <c r="L522" s="136"/>
      <c r="M522" s="47">
        <f t="shared" si="32"/>
        <v>0</v>
      </c>
      <c r="N522" s="136">
        <v>2</v>
      </c>
      <c r="O522" s="47">
        <f t="shared" si="36"/>
        <v>0</v>
      </c>
      <c r="P522" s="8" t="s">
        <v>830</v>
      </c>
    </row>
    <row r="523" spans="1:16" ht="30" x14ac:dyDescent="0.25">
      <c r="A523" s="8">
        <v>45</v>
      </c>
      <c r="B523" s="64" t="s">
        <v>274</v>
      </c>
      <c r="C523" s="139" t="s">
        <v>764</v>
      </c>
      <c r="D523" s="10" t="s">
        <v>822</v>
      </c>
      <c r="E523" s="136" t="s">
        <v>773</v>
      </c>
      <c r="F523" s="84" t="s">
        <v>777</v>
      </c>
      <c r="G523" s="10" t="s">
        <v>1</v>
      </c>
      <c r="H523" s="130"/>
      <c r="I523" s="47"/>
      <c r="J523" s="8"/>
      <c r="K523" s="47">
        <f t="shared" si="35"/>
        <v>0</v>
      </c>
      <c r="L523" s="136"/>
      <c r="M523" s="47">
        <f t="shared" si="32"/>
        <v>0</v>
      </c>
      <c r="N523" s="136">
        <v>2</v>
      </c>
      <c r="O523" s="47">
        <f t="shared" si="36"/>
        <v>0</v>
      </c>
      <c r="P523" s="8" t="s">
        <v>830</v>
      </c>
    </row>
    <row r="524" spans="1:16" ht="30" x14ac:dyDescent="0.25">
      <c r="A524" s="8">
        <v>46</v>
      </c>
      <c r="B524" s="64" t="s">
        <v>274</v>
      </c>
      <c r="C524" s="139" t="s">
        <v>765</v>
      </c>
      <c r="D524" s="10" t="s">
        <v>823</v>
      </c>
      <c r="E524" s="136" t="s">
        <v>773</v>
      </c>
      <c r="F524" s="84" t="s">
        <v>777</v>
      </c>
      <c r="G524" s="10" t="s">
        <v>1</v>
      </c>
      <c r="H524" s="130"/>
      <c r="I524" s="47"/>
      <c r="J524" s="8"/>
      <c r="K524" s="47">
        <f t="shared" si="35"/>
        <v>0</v>
      </c>
      <c r="L524" s="136"/>
      <c r="M524" s="47">
        <f t="shared" si="32"/>
        <v>0</v>
      </c>
      <c r="N524" s="136">
        <v>2</v>
      </c>
      <c r="O524" s="47">
        <f t="shared" si="36"/>
        <v>0</v>
      </c>
      <c r="P524" s="8" t="s">
        <v>830</v>
      </c>
    </row>
    <row r="525" spans="1:16" ht="30" x14ac:dyDescent="0.25">
      <c r="A525" s="8">
        <v>47</v>
      </c>
      <c r="B525" s="64" t="s">
        <v>274</v>
      </c>
      <c r="C525" s="139" t="s">
        <v>766</v>
      </c>
      <c r="D525" s="10" t="s">
        <v>824</v>
      </c>
      <c r="E525" s="136" t="s">
        <v>773</v>
      </c>
      <c r="F525" s="84" t="s">
        <v>777</v>
      </c>
      <c r="G525" s="10" t="s">
        <v>1</v>
      </c>
      <c r="H525" s="130"/>
      <c r="I525" s="47"/>
      <c r="J525" s="8"/>
      <c r="K525" s="47">
        <f t="shared" si="35"/>
        <v>0</v>
      </c>
      <c r="L525" s="136"/>
      <c r="M525" s="47">
        <f t="shared" si="32"/>
        <v>0</v>
      </c>
      <c r="N525" s="136">
        <v>2</v>
      </c>
      <c r="O525" s="47">
        <f t="shared" si="36"/>
        <v>0</v>
      </c>
      <c r="P525" s="8" t="s">
        <v>830</v>
      </c>
    </row>
    <row r="526" spans="1:16" ht="30" x14ac:dyDescent="0.25">
      <c r="A526" s="8">
        <v>48</v>
      </c>
      <c r="B526" s="64" t="s">
        <v>274</v>
      </c>
      <c r="C526" s="139" t="s">
        <v>767</v>
      </c>
      <c r="D526" s="10" t="s">
        <v>825</v>
      </c>
      <c r="E526" s="136" t="s">
        <v>773</v>
      </c>
      <c r="F526" s="84" t="s">
        <v>777</v>
      </c>
      <c r="G526" s="10" t="s">
        <v>1</v>
      </c>
      <c r="H526" s="130"/>
      <c r="I526" s="47"/>
      <c r="J526" s="8"/>
      <c r="K526" s="47">
        <f t="shared" si="35"/>
        <v>0</v>
      </c>
      <c r="L526" s="136"/>
      <c r="M526" s="47">
        <f t="shared" si="32"/>
        <v>0</v>
      </c>
      <c r="N526" s="136">
        <v>2</v>
      </c>
      <c r="O526" s="47">
        <f t="shared" si="36"/>
        <v>0</v>
      </c>
      <c r="P526" s="8" t="s">
        <v>830</v>
      </c>
    </row>
    <row r="527" spans="1:16" ht="30" x14ac:dyDescent="0.25">
      <c r="A527" s="8">
        <v>49</v>
      </c>
      <c r="B527" s="64" t="s">
        <v>274</v>
      </c>
      <c r="C527" s="139" t="s">
        <v>768</v>
      </c>
      <c r="D527" s="10" t="s">
        <v>826</v>
      </c>
      <c r="E527" s="136" t="s">
        <v>773</v>
      </c>
      <c r="F527" s="84" t="s">
        <v>777</v>
      </c>
      <c r="G527" s="10" t="s">
        <v>1</v>
      </c>
      <c r="H527" s="130"/>
      <c r="I527" s="47"/>
      <c r="J527" s="8"/>
      <c r="K527" s="47">
        <f t="shared" si="35"/>
        <v>0</v>
      </c>
      <c r="L527" s="136"/>
      <c r="M527" s="47">
        <f t="shared" si="32"/>
        <v>0</v>
      </c>
      <c r="N527" s="136">
        <v>2</v>
      </c>
      <c r="O527" s="47">
        <f t="shared" si="36"/>
        <v>0</v>
      </c>
      <c r="P527" s="8" t="s">
        <v>830</v>
      </c>
    </row>
    <row r="528" spans="1:16" ht="30" x14ac:dyDescent="0.25">
      <c r="A528" s="8">
        <v>50</v>
      </c>
      <c r="B528" s="64" t="s">
        <v>274</v>
      </c>
      <c r="C528" s="139" t="s">
        <v>769</v>
      </c>
      <c r="D528" s="10" t="s">
        <v>827</v>
      </c>
      <c r="E528" s="136" t="s">
        <v>773</v>
      </c>
      <c r="F528" s="84" t="s">
        <v>777</v>
      </c>
      <c r="G528" s="10" t="s">
        <v>1</v>
      </c>
      <c r="H528" s="130"/>
      <c r="I528" s="47"/>
      <c r="J528" s="8"/>
      <c r="K528" s="47">
        <f t="shared" si="35"/>
        <v>0</v>
      </c>
      <c r="L528" s="136"/>
      <c r="M528" s="47">
        <f t="shared" si="32"/>
        <v>0</v>
      </c>
      <c r="N528" s="136">
        <v>2</v>
      </c>
      <c r="O528" s="47">
        <f t="shared" si="36"/>
        <v>0</v>
      </c>
      <c r="P528" s="8" t="s">
        <v>830</v>
      </c>
    </row>
    <row r="529" spans="1:17" ht="30" x14ac:dyDescent="0.25">
      <c r="A529" s="8">
        <v>51</v>
      </c>
      <c r="B529" s="64" t="s">
        <v>274</v>
      </c>
      <c r="C529" s="139" t="s">
        <v>770</v>
      </c>
      <c r="D529" s="10" t="s">
        <v>828</v>
      </c>
      <c r="E529" s="136" t="s">
        <v>773</v>
      </c>
      <c r="F529" s="84" t="s">
        <v>777</v>
      </c>
      <c r="G529" s="10" t="s">
        <v>1</v>
      </c>
      <c r="H529" s="130"/>
      <c r="I529" s="47"/>
      <c r="J529" s="8"/>
      <c r="K529" s="47">
        <f t="shared" si="35"/>
        <v>0</v>
      </c>
      <c r="L529" s="136"/>
      <c r="M529" s="47">
        <f t="shared" si="32"/>
        <v>0</v>
      </c>
      <c r="N529" s="136">
        <v>2</v>
      </c>
      <c r="O529" s="47">
        <f t="shared" si="36"/>
        <v>0</v>
      </c>
      <c r="P529" s="8" t="s">
        <v>830</v>
      </c>
    </row>
    <row r="530" spans="1:17" ht="30" x14ac:dyDescent="0.25">
      <c r="A530" s="8">
        <v>52</v>
      </c>
      <c r="B530" s="64" t="s">
        <v>274</v>
      </c>
      <c r="C530" s="139" t="s">
        <v>771</v>
      </c>
      <c r="D530" s="10" t="s">
        <v>829</v>
      </c>
      <c r="E530" s="136" t="s">
        <v>773</v>
      </c>
      <c r="F530" s="84" t="s">
        <v>777</v>
      </c>
      <c r="G530" s="10" t="s">
        <v>1</v>
      </c>
      <c r="H530" s="130"/>
      <c r="I530" s="47"/>
      <c r="J530" s="8"/>
      <c r="K530" s="47">
        <f t="shared" si="35"/>
        <v>0</v>
      </c>
      <c r="L530" s="136"/>
      <c r="M530" s="47">
        <f t="shared" si="32"/>
        <v>0</v>
      </c>
      <c r="N530" s="136">
        <v>2</v>
      </c>
      <c r="O530" s="47">
        <f t="shared" si="36"/>
        <v>0</v>
      </c>
      <c r="P530" s="8" t="s">
        <v>830</v>
      </c>
    </row>
    <row r="531" spans="1:17" ht="31.35" customHeight="1" x14ac:dyDescent="0.25">
      <c r="A531" s="129" t="s">
        <v>845</v>
      </c>
      <c r="B531" s="200" t="s">
        <v>846</v>
      </c>
      <c r="C531" s="201"/>
      <c r="D531" s="201"/>
      <c r="E531" s="201"/>
      <c r="F531" s="201"/>
      <c r="G531" s="201"/>
      <c r="H531" s="201"/>
      <c r="I531" s="201"/>
      <c r="J531" s="201"/>
      <c r="K531" s="201"/>
      <c r="L531" s="201"/>
      <c r="M531" s="201"/>
      <c r="N531" s="201"/>
      <c r="O531" s="201"/>
      <c r="P531" s="202"/>
    </row>
    <row r="532" spans="1:17" ht="60" x14ac:dyDescent="0.25">
      <c r="A532" s="8">
        <v>1</v>
      </c>
      <c r="B532" s="64">
        <v>2020808486</v>
      </c>
      <c r="C532" s="139" t="s">
        <v>847</v>
      </c>
      <c r="D532" s="10"/>
      <c r="E532" s="136" t="s">
        <v>864</v>
      </c>
      <c r="F532" s="84" t="s">
        <v>861</v>
      </c>
      <c r="G532" s="10" t="s">
        <v>1</v>
      </c>
      <c r="H532" s="130"/>
      <c r="I532" s="47">
        <v>48064617.391304351</v>
      </c>
      <c r="J532" s="140">
        <v>8</v>
      </c>
      <c r="K532" s="47">
        <f t="shared" ref="K532:K541" si="37">I532*J532</f>
        <v>384516939.13043481</v>
      </c>
      <c r="L532" s="141">
        <v>2</v>
      </c>
      <c r="M532" s="47">
        <f t="shared" si="32"/>
        <v>96129234.782608703</v>
      </c>
      <c r="N532" s="141">
        <v>2</v>
      </c>
      <c r="O532" s="47">
        <f t="shared" si="36"/>
        <v>96129234.782608703</v>
      </c>
      <c r="P532" s="8"/>
    </row>
    <row r="533" spans="1:17" ht="45" x14ac:dyDescent="0.25">
      <c r="A533" s="8">
        <v>2</v>
      </c>
      <c r="B533" s="64">
        <v>2000101100</v>
      </c>
      <c r="C533" s="139" t="s">
        <v>848</v>
      </c>
      <c r="D533" s="10" t="s">
        <v>857</v>
      </c>
      <c r="E533" s="136" t="s">
        <v>860</v>
      </c>
      <c r="F533" s="84" t="s">
        <v>128</v>
      </c>
      <c r="G533" s="10" t="s">
        <v>1</v>
      </c>
      <c r="H533" s="130"/>
      <c r="I533" s="47"/>
      <c r="J533" s="142"/>
      <c r="K533" s="47">
        <f t="shared" si="37"/>
        <v>0</v>
      </c>
      <c r="L533" s="140">
        <v>1</v>
      </c>
      <c r="M533" s="47">
        <f t="shared" si="32"/>
        <v>0</v>
      </c>
      <c r="N533" s="112"/>
      <c r="O533" s="47">
        <f t="shared" si="36"/>
        <v>0</v>
      </c>
      <c r="P533" s="8"/>
    </row>
    <row r="534" spans="1:17" ht="60" x14ac:dyDescent="0.25">
      <c r="A534" s="8">
        <v>3</v>
      </c>
      <c r="B534" s="64">
        <v>2000101101</v>
      </c>
      <c r="C534" s="139" t="s">
        <v>849</v>
      </c>
      <c r="D534" s="10" t="s">
        <v>858</v>
      </c>
      <c r="E534" s="136" t="s">
        <v>860</v>
      </c>
      <c r="F534" s="84" t="s">
        <v>128</v>
      </c>
      <c r="G534" s="10" t="s">
        <v>1</v>
      </c>
      <c r="H534" s="130"/>
      <c r="I534" s="47"/>
      <c r="J534" s="142"/>
      <c r="K534" s="47">
        <f t="shared" si="37"/>
        <v>0</v>
      </c>
      <c r="L534" s="140">
        <v>6</v>
      </c>
      <c r="M534" s="47">
        <f t="shared" si="32"/>
        <v>0</v>
      </c>
      <c r="N534" s="112"/>
      <c r="O534" s="47">
        <f t="shared" si="36"/>
        <v>0</v>
      </c>
      <c r="P534" s="8"/>
    </row>
    <row r="535" spans="1:17" ht="60" x14ac:dyDescent="0.25">
      <c r="A535" s="8">
        <v>4</v>
      </c>
      <c r="B535" s="64">
        <v>2000101102</v>
      </c>
      <c r="C535" s="139" t="s">
        <v>850</v>
      </c>
      <c r="D535" s="10" t="s">
        <v>859</v>
      </c>
      <c r="E535" s="136" t="s">
        <v>860</v>
      </c>
      <c r="F535" s="84" t="s">
        <v>862</v>
      </c>
      <c r="G535" s="10" t="s">
        <v>10</v>
      </c>
      <c r="H535" s="130"/>
      <c r="I535" s="47">
        <v>29964717.391304351</v>
      </c>
      <c r="J535" s="140"/>
      <c r="K535" s="47">
        <f t="shared" si="37"/>
        <v>0</v>
      </c>
      <c r="L535" s="141">
        <v>3</v>
      </c>
      <c r="M535" s="47">
        <f t="shared" si="32"/>
        <v>89894152.173913062</v>
      </c>
      <c r="N535" s="112"/>
      <c r="O535" s="47">
        <f t="shared" si="36"/>
        <v>0</v>
      </c>
      <c r="P535" s="8"/>
    </row>
    <row r="536" spans="1:17" ht="60" x14ac:dyDescent="0.25">
      <c r="A536" s="8">
        <v>5</v>
      </c>
      <c r="B536" s="64">
        <v>2000101103</v>
      </c>
      <c r="C536" s="139" t="s">
        <v>851</v>
      </c>
      <c r="D536" s="10"/>
      <c r="E536" s="136" t="s">
        <v>865</v>
      </c>
      <c r="F536" s="84" t="s">
        <v>863</v>
      </c>
      <c r="G536" s="10" t="s">
        <v>1</v>
      </c>
      <c r="H536" s="130"/>
      <c r="I536" s="47">
        <v>1211585210.804348</v>
      </c>
      <c r="J536" s="61">
        <v>2</v>
      </c>
      <c r="K536" s="47">
        <f t="shared" si="37"/>
        <v>2423170421.608696</v>
      </c>
      <c r="L536" s="141"/>
      <c r="M536" s="47">
        <f t="shared" si="32"/>
        <v>0</v>
      </c>
      <c r="N536" s="141">
        <v>1</v>
      </c>
      <c r="O536" s="47">
        <f t="shared" si="36"/>
        <v>1211585210.804348</v>
      </c>
      <c r="P536" s="150" t="s">
        <v>963</v>
      </c>
      <c r="Q536" s="3">
        <v>1</v>
      </c>
    </row>
    <row r="537" spans="1:17" ht="60" x14ac:dyDescent="0.25">
      <c r="A537" s="8">
        <v>6</v>
      </c>
      <c r="B537" s="64">
        <v>2000101104</v>
      </c>
      <c r="C537" s="139" t="s">
        <v>852</v>
      </c>
      <c r="D537" s="10"/>
      <c r="E537" s="136" t="s">
        <v>865</v>
      </c>
      <c r="F537" s="84" t="s">
        <v>863</v>
      </c>
      <c r="G537" s="10" t="s">
        <v>1</v>
      </c>
      <c r="H537" s="130"/>
      <c r="I537" s="47">
        <v>199834700.28260872</v>
      </c>
      <c r="J537" s="172">
        <v>2</v>
      </c>
      <c r="K537" s="47">
        <f t="shared" si="37"/>
        <v>399669400.56521744</v>
      </c>
      <c r="L537" s="141"/>
      <c r="M537" s="47">
        <f t="shared" si="32"/>
        <v>0</v>
      </c>
      <c r="N537" s="141">
        <v>2</v>
      </c>
      <c r="O537" s="47">
        <f t="shared" si="36"/>
        <v>399669400.56521744</v>
      </c>
      <c r="P537" s="150" t="s">
        <v>963</v>
      </c>
      <c r="Q537" s="3">
        <v>2</v>
      </c>
    </row>
    <row r="538" spans="1:17" ht="60" x14ac:dyDescent="0.25">
      <c r="A538" s="8">
        <v>7</v>
      </c>
      <c r="B538" s="64">
        <v>2000101105</v>
      </c>
      <c r="C538" s="139" t="s">
        <v>853</v>
      </c>
      <c r="D538" s="10"/>
      <c r="E538" s="136" t="s">
        <v>865</v>
      </c>
      <c r="F538" s="84" t="s">
        <v>863</v>
      </c>
      <c r="G538" s="10" t="s">
        <v>1</v>
      </c>
      <c r="H538" s="130"/>
      <c r="I538" s="47">
        <v>112494359.25</v>
      </c>
      <c r="J538" s="172">
        <v>2</v>
      </c>
      <c r="K538" s="47">
        <f t="shared" si="37"/>
        <v>224988718.5</v>
      </c>
      <c r="L538" s="141"/>
      <c r="M538" s="47">
        <f t="shared" ref="M538:M555" si="38">I538*L538</f>
        <v>0</v>
      </c>
      <c r="N538" s="141">
        <v>2</v>
      </c>
      <c r="O538" s="47">
        <f t="shared" si="36"/>
        <v>224988718.5</v>
      </c>
      <c r="P538" s="150" t="s">
        <v>963</v>
      </c>
      <c r="Q538" s="3">
        <v>2</v>
      </c>
    </row>
    <row r="539" spans="1:17" ht="60" x14ac:dyDescent="0.25">
      <c r="A539" s="8">
        <v>8</v>
      </c>
      <c r="B539" s="64">
        <v>2000101106</v>
      </c>
      <c r="C539" s="139" t="s">
        <v>854</v>
      </c>
      <c r="D539" s="10"/>
      <c r="E539" s="136" t="s">
        <v>865</v>
      </c>
      <c r="F539" s="84" t="s">
        <v>863</v>
      </c>
      <c r="G539" s="10" t="s">
        <v>1</v>
      </c>
      <c r="H539" s="130"/>
      <c r="I539" s="47">
        <v>22708489.273826085</v>
      </c>
      <c r="J539" s="172">
        <v>2</v>
      </c>
      <c r="K539" s="47">
        <f t="shared" si="37"/>
        <v>45416978.54765217</v>
      </c>
      <c r="L539" s="141"/>
      <c r="M539" s="47">
        <f t="shared" si="38"/>
        <v>0</v>
      </c>
      <c r="N539" s="141">
        <v>2</v>
      </c>
      <c r="O539" s="47">
        <f t="shared" si="36"/>
        <v>45416978.54765217</v>
      </c>
      <c r="P539" s="150" t="s">
        <v>963</v>
      </c>
      <c r="Q539" s="3">
        <v>1</v>
      </c>
    </row>
    <row r="540" spans="1:17" ht="60" x14ac:dyDescent="0.25">
      <c r="A540" s="8">
        <v>9</v>
      </c>
      <c r="B540" s="64">
        <v>2000101107</v>
      </c>
      <c r="C540" s="139" t="s">
        <v>855</v>
      </c>
      <c r="D540" s="10"/>
      <c r="E540" s="136" t="s">
        <v>865</v>
      </c>
      <c r="F540" s="84" t="s">
        <v>863</v>
      </c>
      <c r="G540" s="10" t="s">
        <v>1</v>
      </c>
      <c r="H540" s="130"/>
      <c r="I540" s="47">
        <v>245251677.61956522</v>
      </c>
      <c r="J540" s="172">
        <v>2</v>
      </c>
      <c r="K540" s="47">
        <f t="shared" si="37"/>
        <v>490503355.23913044</v>
      </c>
      <c r="L540" s="141"/>
      <c r="M540" s="47">
        <f t="shared" si="38"/>
        <v>0</v>
      </c>
      <c r="N540" s="141">
        <v>2</v>
      </c>
      <c r="O540" s="47">
        <f t="shared" si="36"/>
        <v>490503355.23913044</v>
      </c>
      <c r="P540" s="150" t="s">
        <v>963</v>
      </c>
      <c r="Q540" s="3">
        <v>2</v>
      </c>
    </row>
    <row r="541" spans="1:17" ht="60" x14ac:dyDescent="0.25">
      <c r="A541" s="8">
        <v>10</v>
      </c>
      <c r="B541" s="64">
        <v>2000101108</v>
      </c>
      <c r="C541" s="139" t="s">
        <v>856</v>
      </c>
      <c r="D541" s="10"/>
      <c r="E541" s="136" t="s">
        <v>865</v>
      </c>
      <c r="F541" s="84" t="s">
        <v>863</v>
      </c>
      <c r="G541" s="10" t="s">
        <v>1</v>
      </c>
      <c r="H541" s="130"/>
      <c r="I541" s="47">
        <v>347265195.94565219</v>
      </c>
      <c r="J541" s="172">
        <v>2</v>
      </c>
      <c r="K541" s="47">
        <f t="shared" si="37"/>
        <v>694530391.89130437</v>
      </c>
      <c r="L541" s="141"/>
      <c r="M541" s="47">
        <f t="shared" si="38"/>
        <v>0</v>
      </c>
      <c r="N541" s="141">
        <v>2</v>
      </c>
      <c r="O541" s="47">
        <f t="shared" si="36"/>
        <v>694530391.89130437</v>
      </c>
      <c r="P541" s="150" t="s">
        <v>963</v>
      </c>
      <c r="Q541" s="3">
        <v>2</v>
      </c>
    </row>
    <row r="542" spans="1:17" ht="279" customHeight="1" x14ac:dyDescent="0.25">
      <c r="A542" s="8">
        <v>11</v>
      </c>
      <c r="B542" s="64" t="s">
        <v>875</v>
      </c>
      <c r="C542" s="139" t="s">
        <v>876</v>
      </c>
      <c r="D542" s="10" t="s">
        <v>878</v>
      </c>
      <c r="E542" s="136" t="s">
        <v>918</v>
      </c>
      <c r="F542" s="84" t="s">
        <v>877</v>
      </c>
      <c r="G542" s="10" t="s">
        <v>1</v>
      </c>
      <c r="H542" s="130"/>
      <c r="I542" s="47">
        <v>24840000</v>
      </c>
      <c r="J542" s="140">
        <v>1</v>
      </c>
      <c r="K542" s="47">
        <f>I542*J542</f>
        <v>24840000</v>
      </c>
      <c r="L542" s="141">
        <v>1</v>
      </c>
      <c r="M542" s="47">
        <f t="shared" si="38"/>
        <v>24840000</v>
      </c>
      <c r="N542" s="141">
        <v>1</v>
      </c>
      <c r="O542" s="47">
        <f t="shared" si="36"/>
        <v>24840000</v>
      </c>
      <c r="P542" s="8"/>
    </row>
    <row r="543" spans="1:17" ht="283.35000000000002" customHeight="1" x14ac:dyDescent="0.25">
      <c r="A543" s="8">
        <v>12</v>
      </c>
      <c r="B543" s="64" t="s">
        <v>879</v>
      </c>
      <c r="C543" s="139" t="s">
        <v>880</v>
      </c>
      <c r="D543" s="10" t="s">
        <v>881</v>
      </c>
      <c r="E543" s="136" t="s">
        <v>918</v>
      </c>
      <c r="F543" s="84" t="s">
        <v>877</v>
      </c>
      <c r="G543" s="10" t="s">
        <v>1</v>
      </c>
      <c r="H543" s="130"/>
      <c r="I543" s="47">
        <v>54641376</v>
      </c>
      <c r="J543" s="140">
        <v>2</v>
      </c>
      <c r="K543" s="47">
        <f>I543*J543</f>
        <v>109282752</v>
      </c>
      <c r="L543" s="141">
        <v>1</v>
      </c>
      <c r="M543" s="47">
        <f t="shared" si="38"/>
        <v>54641376</v>
      </c>
      <c r="N543" s="141">
        <v>1</v>
      </c>
      <c r="O543" s="47">
        <f t="shared" si="36"/>
        <v>54641376</v>
      </c>
      <c r="P543" s="8"/>
    </row>
    <row r="544" spans="1:17" ht="275.45" customHeight="1" x14ac:dyDescent="0.25">
      <c r="A544" s="8">
        <v>13</v>
      </c>
      <c r="B544" s="64" t="s">
        <v>882</v>
      </c>
      <c r="C544" s="139" t="s">
        <v>883</v>
      </c>
      <c r="D544" s="10" t="s">
        <v>884</v>
      </c>
      <c r="E544" s="136" t="s">
        <v>918</v>
      </c>
      <c r="F544" s="84" t="s">
        <v>877</v>
      </c>
      <c r="G544" s="10" t="s">
        <v>1</v>
      </c>
      <c r="H544" s="130"/>
      <c r="I544" s="47">
        <v>16217760</v>
      </c>
      <c r="J544" s="140"/>
      <c r="K544" s="47">
        <f t="shared" ref="K544:K554" si="39">I544*J544</f>
        <v>0</v>
      </c>
      <c r="L544" s="141">
        <v>1</v>
      </c>
      <c r="M544" s="47">
        <f t="shared" si="38"/>
        <v>16217760</v>
      </c>
      <c r="N544" s="141">
        <v>1</v>
      </c>
      <c r="O544" s="47">
        <f t="shared" si="36"/>
        <v>16217760</v>
      </c>
      <c r="P544" s="8"/>
    </row>
    <row r="545" spans="1:16" ht="271.7" customHeight="1" x14ac:dyDescent="0.25">
      <c r="A545" s="8">
        <v>14</v>
      </c>
      <c r="B545" s="64" t="s">
        <v>885</v>
      </c>
      <c r="C545" s="139" t="s">
        <v>886</v>
      </c>
      <c r="D545" s="10" t="s">
        <v>887</v>
      </c>
      <c r="E545" s="136" t="s">
        <v>918</v>
      </c>
      <c r="F545" s="84" t="s">
        <v>877</v>
      </c>
      <c r="G545" s="10" t="s">
        <v>1</v>
      </c>
      <c r="H545" s="130"/>
      <c r="I545" s="47">
        <v>15801920</v>
      </c>
      <c r="J545" s="140"/>
      <c r="K545" s="47">
        <f t="shared" si="39"/>
        <v>0</v>
      </c>
      <c r="L545" s="141">
        <v>1</v>
      </c>
      <c r="M545" s="47">
        <f t="shared" si="38"/>
        <v>15801920</v>
      </c>
      <c r="N545" s="141">
        <v>1</v>
      </c>
      <c r="O545" s="47">
        <f t="shared" si="36"/>
        <v>15801920</v>
      </c>
      <c r="P545" s="8"/>
    </row>
    <row r="546" spans="1:16" ht="271.7" customHeight="1" x14ac:dyDescent="0.25">
      <c r="A546" s="8">
        <v>15</v>
      </c>
      <c r="B546" s="64" t="s">
        <v>888</v>
      </c>
      <c r="C546" s="139" t="s">
        <v>889</v>
      </c>
      <c r="D546" s="10" t="s">
        <v>890</v>
      </c>
      <c r="E546" s="136" t="s">
        <v>918</v>
      </c>
      <c r="F546" s="84" t="s">
        <v>877</v>
      </c>
      <c r="G546" s="10" t="s">
        <v>1</v>
      </c>
      <c r="H546" s="130"/>
      <c r="I546" s="47">
        <v>26530592</v>
      </c>
      <c r="J546" s="140"/>
      <c r="K546" s="47">
        <f t="shared" si="39"/>
        <v>0</v>
      </c>
      <c r="L546" s="141">
        <v>1</v>
      </c>
      <c r="M546" s="47">
        <f t="shared" si="38"/>
        <v>26530592</v>
      </c>
      <c r="N546" s="141">
        <v>1</v>
      </c>
      <c r="O546" s="47">
        <f t="shared" si="36"/>
        <v>26530592</v>
      </c>
      <c r="P546" s="8"/>
    </row>
    <row r="547" spans="1:16" ht="275.45" customHeight="1" x14ac:dyDescent="0.25">
      <c r="A547" s="8">
        <v>16</v>
      </c>
      <c r="B547" s="64" t="s">
        <v>891</v>
      </c>
      <c r="C547" s="139" t="s">
        <v>892</v>
      </c>
      <c r="D547" s="10" t="s">
        <v>893</v>
      </c>
      <c r="E547" s="136" t="s">
        <v>918</v>
      </c>
      <c r="F547" s="84" t="s">
        <v>877</v>
      </c>
      <c r="G547" s="10" t="s">
        <v>1</v>
      </c>
      <c r="H547" s="130"/>
      <c r="I547" s="47">
        <v>32435520</v>
      </c>
      <c r="J547" s="140"/>
      <c r="K547" s="47">
        <f t="shared" si="39"/>
        <v>0</v>
      </c>
      <c r="L547" s="141">
        <v>1</v>
      </c>
      <c r="M547" s="47">
        <f t="shared" si="38"/>
        <v>32435520</v>
      </c>
      <c r="N547" s="141">
        <v>1</v>
      </c>
      <c r="O547" s="47">
        <f t="shared" si="36"/>
        <v>32435520</v>
      </c>
      <c r="P547" s="150" t="s">
        <v>963</v>
      </c>
    </row>
    <row r="548" spans="1:16" ht="282" customHeight="1" x14ac:dyDescent="0.25">
      <c r="A548" s="8">
        <v>17</v>
      </c>
      <c r="B548" s="64" t="s">
        <v>894</v>
      </c>
      <c r="C548" s="139" t="s">
        <v>895</v>
      </c>
      <c r="D548" s="10" t="s">
        <v>896</v>
      </c>
      <c r="E548" s="136" t="s">
        <v>918</v>
      </c>
      <c r="F548" s="84" t="s">
        <v>877</v>
      </c>
      <c r="G548" s="10" t="s">
        <v>1</v>
      </c>
      <c r="H548" s="130"/>
      <c r="I548" s="47">
        <v>32435520</v>
      </c>
      <c r="J548" s="140"/>
      <c r="K548" s="47">
        <f t="shared" si="39"/>
        <v>0</v>
      </c>
      <c r="L548" s="141">
        <v>1</v>
      </c>
      <c r="M548" s="47">
        <f t="shared" si="38"/>
        <v>32435520</v>
      </c>
      <c r="N548" s="141">
        <v>1</v>
      </c>
      <c r="O548" s="47">
        <f t="shared" si="36"/>
        <v>32435520</v>
      </c>
      <c r="P548" s="150" t="s">
        <v>963</v>
      </c>
    </row>
    <row r="549" spans="1:16" ht="274.35000000000002" customHeight="1" x14ac:dyDescent="0.25">
      <c r="A549" s="8">
        <v>18</v>
      </c>
      <c r="B549" s="64" t="s">
        <v>897</v>
      </c>
      <c r="C549" s="139" t="s">
        <v>898</v>
      </c>
      <c r="D549" s="10" t="s">
        <v>899</v>
      </c>
      <c r="E549" s="136" t="s">
        <v>918</v>
      </c>
      <c r="F549" s="84" t="s">
        <v>877</v>
      </c>
      <c r="G549" s="10" t="s">
        <v>1</v>
      </c>
      <c r="H549" s="130"/>
      <c r="I549" s="47">
        <v>32435520</v>
      </c>
      <c r="J549" s="140">
        <v>2</v>
      </c>
      <c r="K549" s="47">
        <f t="shared" si="39"/>
        <v>64871040</v>
      </c>
      <c r="L549" s="141">
        <v>1</v>
      </c>
      <c r="M549" s="47">
        <f t="shared" si="38"/>
        <v>32435520</v>
      </c>
      <c r="N549" s="141">
        <v>1</v>
      </c>
      <c r="O549" s="47">
        <f t="shared" si="36"/>
        <v>32435520</v>
      </c>
      <c r="P549" s="150" t="s">
        <v>963</v>
      </c>
    </row>
    <row r="550" spans="1:16" ht="277.35000000000002" customHeight="1" x14ac:dyDescent="0.25">
      <c r="A550" s="8">
        <v>19</v>
      </c>
      <c r="B550" s="64" t="s">
        <v>900</v>
      </c>
      <c r="C550" s="139" t="s">
        <v>901</v>
      </c>
      <c r="D550" s="10" t="s">
        <v>902</v>
      </c>
      <c r="E550" s="136" t="s">
        <v>918</v>
      </c>
      <c r="F550" s="84" t="s">
        <v>877</v>
      </c>
      <c r="G550" s="10" t="s">
        <v>1</v>
      </c>
      <c r="H550" s="130"/>
      <c r="I550" s="47">
        <v>32435520</v>
      </c>
      <c r="J550" s="140">
        <v>2</v>
      </c>
      <c r="K550" s="47">
        <f t="shared" si="39"/>
        <v>64871040</v>
      </c>
      <c r="L550" s="141">
        <v>1</v>
      </c>
      <c r="M550" s="47">
        <f t="shared" si="38"/>
        <v>32435520</v>
      </c>
      <c r="N550" s="141">
        <v>1</v>
      </c>
      <c r="O550" s="47">
        <f t="shared" si="36"/>
        <v>32435520</v>
      </c>
      <c r="P550" s="150" t="s">
        <v>963</v>
      </c>
    </row>
    <row r="551" spans="1:16" ht="279.60000000000002" customHeight="1" x14ac:dyDescent="0.25">
      <c r="A551" s="8">
        <v>20</v>
      </c>
      <c r="B551" s="64" t="s">
        <v>903</v>
      </c>
      <c r="C551" s="139" t="s">
        <v>904</v>
      </c>
      <c r="D551" s="10" t="s">
        <v>905</v>
      </c>
      <c r="E551" s="136" t="s">
        <v>918</v>
      </c>
      <c r="F551" s="84" t="s">
        <v>877</v>
      </c>
      <c r="G551" s="10" t="s">
        <v>1</v>
      </c>
      <c r="H551" s="130"/>
      <c r="I551" s="47">
        <v>32435520</v>
      </c>
      <c r="J551" s="140">
        <v>2</v>
      </c>
      <c r="K551" s="47">
        <f t="shared" si="39"/>
        <v>64871040</v>
      </c>
      <c r="L551" s="141">
        <v>2</v>
      </c>
      <c r="M551" s="47">
        <f t="shared" si="38"/>
        <v>64871040</v>
      </c>
      <c r="N551" s="141"/>
      <c r="O551" s="47">
        <f t="shared" si="36"/>
        <v>0</v>
      </c>
      <c r="P551" s="8"/>
    </row>
    <row r="552" spans="1:16" ht="273" customHeight="1" x14ac:dyDescent="0.25">
      <c r="A552" s="8">
        <v>21</v>
      </c>
      <c r="B552" s="64" t="s">
        <v>906</v>
      </c>
      <c r="C552" s="139" t="s">
        <v>907</v>
      </c>
      <c r="D552" s="10" t="s">
        <v>908</v>
      </c>
      <c r="E552" s="136" t="s">
        <v>918</v>
      </c>
      <c r="F552" s="84" t="s">
        <v>877</v>
      </c>
      <c r="G552" s="10" t="s">
        <v>1</v>
      </c>
      <c r="H552" s="130"/>
      <c r="I552" s="47">
        <v>9980160</v>
      </c>
      <c r="J552" s="140">
        <v>1</v>
      </c>
      <c r="K552" s="47">
        <f t="shared" si="39"/>
        <v>9980160</v>
      </c>
      <c r="L552" s="141"/>
      <c r="M552" s="47">
        <f t="shared" si="38"/>
        <v>0</v>
      </c>
      <c r="N552" s="141">
        <v>1</v>
      </c>
      <c r="O552" s="47">
        <f t="shared" si="36"/>
        <v>9980160</v>
      </c>
      <c r="P552" s="150" t="s">
        <v>963</v>
      </c>
    </row>
    <row r="553" spans="1:16" ht="288.60000000000002" customHeight="1" x14ac:dyDescent="0.25">
      <c r="A553" s="8">
        <v>22</v>
      </c>
      <c r="B553" s="64" t="s">
        <v>909</v>
      </c>
      <c r="C553" s="139" t="s">
        <v>910</v>
      </c>
      <c r="D553" s="10" t="s">
        <v>911</v>
      </c>
      <c r="E553" s="136" t="s">
        <v>918</v>
      </c>
      <c r="F553" s="84" t="s">
        <v>877</v>
      </c>
      <c r="G553" s="10" t="s">
        <v>1</v>
      </c>
      <c r="H553" s="130"/>
      <c r="I553" s="47">
        <v>8898976</v>
      </c>
      <c r="J553" s="140">
        <v>2</v>
      </c>
      <c r="K553" s="47">
        <f t="shared" si="39"/>
        <v>17797952</v>
      </c>
      <c r="L553" s="141">
        <v>1</v>
      </c>
      <c r="M553" s="47">
        <f t="shared" si="38"/>
        <v>8898976</v>
      </c>
      <c r="N553" s="141">
        <v>1</v>
      </c>
      <c r="O553" s="47">
        <f t="shared" si="36"/>
        <v>8898976</v>
      </c>
      <c r="P553" s="150" t="s">
        <v>963</v>
      </c>
    </row>
    <row r="554" spans="1:16" ht="291.60000000000002" customHeight="1" x14ac:dyDescent="0.25">
      <c r="A554" s="8">
        <v>23</v>
      </c>
      <c r="B554" s="64" t="s">
        <v>912</v>
      </c>
      <c r="C554" s="139" t="s">
        <v>913</v>
      </c>
      <c r="D554" s="10" t="s">
        <v>914</v>
      </c>
      <c r="E554" s="136" t="s">
        <v>918</v>
      </c>
      <c r="F554" s="84" t="s">
        <v>877</v>
      </c>
      <c r="G554" s="10" t="s">
        <v>1</v>
      </c>
      <c r="H554" s="130"/>
      <c r="I554" s="47">
        <v>14471232</v>
      </c>
      <c r="J554" s="140">
        <v>2</v>
      </c>
      <c r="K554" s="47">
        <f t="shared" si="39"/>
        <v>28942464</v>
      </c>
      <c r="L554" s="141">
        <v>1</v>
      </c>
      <c r="M554" s="47">
        <f t="shared" si="38"/>
        <v>14471232</v>
      </c>
      <c r="N554" s="141"/>
      <c r="O554" s="47">
        <f t="shared" si="36"/>
        <v>0</v>
      </c>
      <c r="P554" s="150" t="s">
        <v>963</v>
      </c>
    </row>
    <row r="555" spans="1:16" ht="291.60000000000002" customHeight="1" x14ac:dyDescent="0.25">
      <c r="A555" s="8">
        <v>24</v>
      </c>
      <c r="B555" s="64" t="s">
        <v>915</v>
      </c>
      <c r="C555" s="139" t="s">
        <v>916</v>
      </c>
      <c r="D555" s="10" t="s">
        <v>917</v>
      </c>
      <c r="E555" s="136" t="s">
        <v>918</v>
      </c>
      <c r="F555" s="84" t="s">
        <v>877</v>
      </c>
      <c r="G555" s="10" t="s">
        <v>3</v>
      </c>
      <c r="H555" s="130"/>
      <c r="I555" s="47">
        <v>10146496</v>
      </c>
      <c r="J555" s="140">
        <v>4</v>
      </c>
      <c r="K555" s="47">
        <f>I555*J555</f>
        <v>40585984</v>
      </c>
      <c r="L555" s="141">
        <v>2</v>
      </c>
      <c r="M555" s="47">
        <f t="shared" si="38"/>
        <v>20292992</v>
      </c>
      <c r="N555" s="141">
        <v>2</v>
      </c>
      <c r="O555" s="47">
        <f t="shared" si="36"/>
        <v>20292992</v>
      </c>
      <c r="P555" s="150" t="s">
        <v>963</v>
      </c>
    </row>
    <row r="556" spans="1:16" ht="19.7" customHeight="1" x14ac:dyDescent="0.25">
      <c r="A556" s="97"/>
      <c r="B556" s="97"/>
      <c r="C556" s="143"/>
      <c r="D556" s="98"/>
      <c r="E556" s="98"/>
      <c r="F556" s="98"/>
      <c r="G556" s="144"/>
      <c r="H556" s="145" t="s">
        <v>64</v>
      </c>
      <c r="I556" s="144"/>
      <c r="J556" s="97"/>
      <c r="K556" s="146">
        <f>SUM(K6:K362)+SUM(K364:K368)+SUM(K370:K469)+SUM(K471:K477)+SUM(K479:K555)</f>
        <v>33031423073.126007</v>
      </c>
      <c r="L556" s="144"/>
      <c r="M556" s="146">
        <f>SUM(M6:M356)+SUM(M364:M368)+SUM(M370:M419)+SUM(M471:M476)+SUM(M479:M541)</f>
        <v>18580219434.807301</v>
      </c>
      <c r="N556" s="97"/>
      <c r="O556" s="146">
        <f>SUM(O6:O356)+SUM(O364:O368)+SUM(O370:O419)+SUM(O471:O476)+SUM(O479:O541)</f>
        <v>14998868372.202932</v>
      </c>
      <c r="P556" s="97"/>
    </row>
    <row r="557" spans="1:16" ht="22.7" customHeight="1" x14ac:dyDescent="0.25">
      <c r="A557" s="97"/>
      <c r="B557" s="97"/>
      <c r="C557" s="143"/>
      <c r="D557" s="98"/>
      <c r="E557" s="98"/>
      <c r="F557" s="98"/>
      <c r="G557" s="144"/>
      <c r="H557" s="145" t="s">
        <v>919</v>
      </c>
      <c r="I557" s="144"/>
      <c r="J557" s="97"/>
      <c r="K557" s="147">
        <f>K556/26000</f>
        <v>1270439.3489663848</v>
      </c>
      <c r="L557" s="147"/>
      <c r="M557" s="147">
        <f t="shared" ref="M557:O557" si="40">M556/26000</f>
        <v>714623.82441566535</v>
      </c>
      <c r="N557" s="147"/>
      <c r="O557" s="147">
        <f t="shared" si="40"/>
        <v>576879.55277703586</v>
      </c>
      <c r="P557" s="97"/>
    </row>
    <row r="558" spans="1:16" x14ac:dyDescent="0.25">
      <c r="H558" s="3" t="s">
        <v>1090</v>
      </c>
      <c r="K558" s="3">
        <f>SUBTOTAL(9,K5:K555)</f>
        <v>33031423073.126011</v>
      </c>
    </row>
  </sheetData>
  <autoFilter ref="A4:Q557" xr:uid="{61577498-0ABB-4198-9D64-A22EA3A556CC}"/>
  <mergeCells count="20"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B369:P369"/>
    <mergeCell ref="B470:P470"/>
    <mergeCell ref="B478:P478"/>
    <mergeCell ref="B531:P531"/>
    <mergeCell ref="J3:K3"/>
    <mergeCell ref="L3:M3"/>
    <mergeCell ref="N3:O3"/>
    <mergeCell ref="P3:P4"/>
    <mergeCell ref="B5:P5"/>
    <mergeCell ref="B363:P363"/>
  </mergeCells>
  <conditionalFormatting sqref="A420:A421 A423 A425 A427 A429 A431 A433 A435 A437 A439 A441 A443 A445 A447 A449 A451 A453 A455 A457 A459 A461 A463 A465 A467 A469">
    <cfRule type="duplicateValues" dxfId="20" priority="4"/>
    <cfRule type="duplicateValues" dxfId="19" priority="5"/>
    <cfRule type="duplicateValues" dxfId="18" priority="6"/>
    <cfRule type="duplicateValues" dxfId="17" priority="7"/>
    <cfRule type="duplicateValues" dxfId="16" priority="8"/>
    <cfRule type="duplicateValues" dxfId="15" priority="9"/>
  </conditionalFormatting>
  <conditionalFormatting sqref="A556:A557">
    <cfRule type="duplicateValues" dxfId="14" priority="12"/>
    <cfRule type="duplicateValues" dxfId="13" priority="17"/>
    <cfRule type="duplicateValues" dxfId="12" priority="18"/>
    <cfRule type="duplicateValues" dxfId="11" priority="19"/>
    <cfRule type="duplicateValues" dxfId="10" priority="20"/>
    <cfRule type="duplicateValues" dxfId="9" priority="21"/>
  </conditionalFormatting>
  <conditionalFormatting sqref="B420:B469">
    <cfRule type="duplicateValues" dxfId="8" priority="2"/>
    <cfRule type="duplicateValues" dxfId="7" priority="3"/>
  </conditionalFormatting>
  <conditionalFormatting sqref="I362">
    <cfRule type="cellIs" dxfId="6" priority="10" operator="equal">
      <formula>"NEW"</formula>
    </cfRule>
    <cfRule type="cellIs" dxfId="5" priority="11" operator="equal">
      <formula>"CHECK"</formula>
    </cfRule>
  </conditionalFormatting>
  <conditionalFormatting sqref="I364">
    <cfRule type="cellIs" dxfId="4" priority="13" operator="equal">
      <formula>"NEW"</formula>
    </cfRule>
    <cfRule type="cellIs" dxfId="3" priority="14" operator="equal">
      <formula>"CHECK"</formula>
    </cfRule>
  </conditionalFormatting>
  <conditionalFormatting sqref="I370:I419">
    <cfRule type="cellIs" dxfId="2" priority="15" operator="equal">
      <formula>"NEW"</formula>
    </cfRule>
    <cfRule type="cellIs" dxfId="1" priority="16" operator="equal">
      <formula>"CHECK"</formula>
    </cfRule>
  </conditionalFormatting>
  <conditionalFormatting sqref="R1:R1048576 B1:B1048576">
    <cfRule type="duplicateValues" dxfId="0" priority="1"/>
  </conditionalFormatting>
  <dataValidations count="1">
    <dataValidation type="textLength" operator="greaterThan" allowBlank="1" showInputMessage="1" showErrorMessage="1" sqref="D356:D361 C364:D368 C178 C82:C98 D81:D82 D84:D85 D89:D98 D337:D345 D293 D334:D335 D347:D351 C291:C362 D283:D290 D329:D332 D295:D320 D324:D327 C532:C540 C509:C530 C370:D419" xr:uid="{C5970EA9-6319-4665-B01D-88F8E17DE3E8}">
      <formula1>100</formula1>
    </dataValidation>
  </dataValidations>
  <printOptions horizontalCentered="1" gridLines="1"/>
  <pageMargins left="0.25" right="0.25" top="0.18" bottom="0.36" header="0.3" footer="0.16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C671-2424-4C8A-B7AD-45ED461A7485}">
  <dimension ref="A1:C55"/>
  <sheetViews>
    <sheetView tabSelected="1" topLeftCell="A3" workbookViewId="0">
      <selection activeCell="I14" sqref="I14"/>
    </sheetView>
  </sheetViews>
  <sheetFormatPr defaultRowHeight="15" x14ac:dyDescent="0.25"/>
  <cols>
    <col min="1" max="1" width="3.7109375" style="182" bestFit="1" customWidth="1"/>
    <col min="2" max="2" width="31" style="179" bestFit="1" customWidth="1"/>
    <col min="3" max="3" width="10.85546875" bestFit="1" customWidth="1"/>
  </cols>
  <sheetData>
    <row r="1" spans="1:3" x14ac:dyDescent="0.25">
      <c r="A1" s="203" t="s">
        <v>4</v>
      </c>
      <c r="B1" s="203" t="s">
        <v>65</v>
      </c>
      <c r="C1" s="203" t="s">
        <v>1102</v>
      </c>
    </row>
    <row r="2" spans="1:3" ht="29.45" customHeight="1" x14ac:dyDescent="0.25">
      <c r="A2" s="203"/>
      <c r="B2" s="203"/>
      <c r="C2" s="203" t="s">
        <v>1101</v>
      </c>
    </row>
    <row r="3" spans="1:3" x14ac:dyDescent="0.25">
      <c r="A3" s="183">
        <v>1</v>
      </c>
      <c r="B3" s="181" t="s">
        <v>143</v>
      </c>
      <c r="C3" s="180"/>
    </row>
    <row r="4" spans="1:3" x14ac:dyDescent="0.25">
      <c r="A4" s="183">
        <v>2</v>
      </c>
      <c r="B4" s="181" t="s">
        <v>861</v>
      </c>
      <c r="C4" s="180"/>
    </row>
    <row r="5" spans="1:3" x14ac:dyDescent="0.25">
      <c r="A5" s="183">
        <v>3</v>
      </c>
      <c r="B5" s="181" t="s">
        <v>142</v>
      </c>
      <c r="C5" s="180"/>
    </row>
    <row r="6" spans="1:3" x14ac:dyDescent="0.25">
      <c r="A6" s="183">
        <v>4</v>
      </c>
      <c r="B6" s="181" t="s">
        <v>240</v>
      </c>
      <c r="C6" s="180"/>
    </row>
    <row r="7" spans="1:3" x14ac:dyDescent="0.25">
      <c r="A7" s="183">
        <v>5</v>
      </c>
      <c r="B7" s="181" t="s">
        <v>241</v>
      </c>
      <c r="C7" s="180"/>
    </row>
    <row r="8" spans="1:3" x14ac:dyDescent="0.25">
      <c r="A8" s="183">
        <v>6</v>
      </c>
      <c r="B8" s="181" t="s">
        <v>148</v>
      </c>
      <c r="C8" s="180"/>
    </row>
    <row r="9" spans="1:3" x14ac:dyDescent="0.25">
      <c r="A9" s="183">
        <v>7</v>
      </c>
      <c r="B9" s="181" t="s">
        <v>242</v>
      </c>
      <c r="C9" s="180"/>
    </row>
    <row r="10" spans="1:3" x14ac:dyDescent="0.25">
      <c r="A10" s="183">
        <v>8</v>
      </c>
      <c r="B10" s="181" t="s">
        <v>152</v>
      </c>
      <c r="C10" s="180"/>
    </row>
    <row r="11" spans="1:3" x14ac:dyDescent="0.25">
      <c r="A11" s="183">
        <v>9</v>
      </c>
      <c r="B11" s="181" t="s">
        <v>243</v>
      </c>
      <c r="C11" s="180"/>
    </row>
    <row r="12" spans="1:3" x14ac:dyDescent="0.25">
      <c r="A12" s="183">
        <v>10</v>
      </c>
      <c r="B12" s="181" t="s">
        <v>244</v>
      </c>
      <c r="C12" s="180"/>
    </row>
    <row r="13" spans="1:3" x14ac:dyDescent="0.25">
      <c r="A13" s="183">
        <v>11</v>
      </c>
      <c r="B13" s="181" t="s">
        <v>129</v>
      </c>
      <c r="C13" s="180"/>
    </row>
    <row r="14" spans="1:3" x14ac:dyDescent="0.25">
      <c r="A14" s="183">
        <v>12</v>
      </c>
      <c r="B14" s="181" t="s">
        <v>863</v>
      </c>
      <c r="C14" s="180"/>
    </row>
    <row r="15" spans="1:3" x14ac:dyDescent="0.25">
      <c r="A15" s="183">
        <v>13</v>
      </c>
      <c r="B15" s="181" t="s">
        <v>245</v>
      </c>
      <c r="C15" s="180"/>
    </row>
    <row r="16" spans="1:3" x14ac:dyDescent="0.25">
      <c r="A16" s="183">
        <v>14</v>
      </c>
      <c r="B16" s="181" t="s">
        <v>150</v>
      </c>
      <c r="C16" s="180"/>
    </row>
    <row r="17" spans="1:3" x14ac:dyDescent="0.25">
      <c r="A17" s="183">
        <v>15</v>
      </c>
      <c r="B17" s="181" t="s">
        <v>136</v>
      </c>
      <c r="C17" s="180"/>
    </row>
    <row r="18" spans="1:3" x14ac:dyDescent="0.25">
      <c r="A18" s="183">
        <v>16</v>
      </c>
      <c r="B18" s="181" t="s">
        <v>138</v>
      </c>
      <c r="C18" s="180"/>
    </row>
    <row r="19" spans="1:3" x14ac:dyDescent="0.25">
      <c r="A19" s="183">
        <v>17</v>
      </c>
      <c r="B19" s="181" t="s">
        <v>557</v>
      </c>
      <c r="C19" s="180"/>
    </row>
    <row r="20" spans="1:3" x14ac:dyDescent="0.25">
      <c r="A20" s="183">
        <v>18</v>
      </c>
      <c r="B20" s="181" t="s">
        <v>877</v>
      </c>
      <c r="C20" s="180"/>
    </row>
    <row r="21" spans="1:3" x14ac:dyDescent="0.25">
      <c r="A21" s="183">
        <v>19</v>
      </c>
      <c r="B21" s="181" t="s">
        <v>132</v>
      </c>
      <c r="C21" s="180"/>
    </row>
    <row r="22" spans="1:3" x14ac:dyDescent="0.25">
      <c r="A22" s="183">
        <v>20</v>
      </c>
      <c r="B22" s="181" t="s">
        <v>135</v>
      </c>
      <c r="C22" s="180"/>
    </row>
    <row r="23" spans="1:3" x14ac:dyDescent="0.25">
      <c r="A23" s="183">
        <v>21</v>
      </c>
      <c r="B23" s="181" t="s">
        <v>257</v>
      </c>
      <c r="C23" s="180"/>
    </row>
    <row r="24" spans="1:3" x14ac:dyDescent="0.25">
      <c r="A24" s="183">
        <v>22</v>
      </c>
      <c r="B24" s="181" t="s">
        <v>1100</v>
      </c>
      <c r="C24" s="180"/>
    </row>
    <row r="25" spans="1:3" x14ac:dyDescent="0.25">
      <c r="A25" s="183">
        <v>23</v>
      </c>
      <c r="B25" s="181" t="s">
        <v>158</v>
      </c>
      <c r="C25" s="180"/>
    </row>
    <row r="26" spans="1:3" x14ac:dyDescent="0.25">
      <c r="A26" s="183">
        <v>24</v>
      </c>
      <c r="B26" s="181" t="s">
        <v>140</v>
      </c>
      <c r="C26" s="180"/>
    </row>
    <row r="27" spans="1:3" x14ac:dyDescent="0.25">
      <c r="A27" s="183">
        <v>25</v>
      </c>
      <c r="B27" s="181" t="s">
        <v>137</v>
      </c>
      <c r="C27" s="180"/>
    </row>
    <row r="28" spans="1:3" x14ac:dyDescent="0.25">
      <c r="A28" s="183">
        <v>26</v>
      </c>
      <c r="B28" s="181" t="s">
        <v>273</v>
      </c>
      <c r="C28" s="180"/>
    </row>
    <row r="29" spans="1:3" x14ac:dyDescent="0.25">
      <c r="A29" s="183">
        <v>27</v>
      </c>
      <c r="B29" s="181" t="s">
        <v>246</v>
      </c>
      <c r="C29" s="180"/>
    </row>
    <row r="30" spans="1:3" x14ac:dyDescent="0.25">
      <c r="A30" s="183">
        <v>28</v>
      </c>
      <c r="B30" s="181" t="s">
        <v>139</v>
      </c>
      <c r="C30" s="180"/>
    </row>
    <row r="31" spans="1:3" x14ac:dyDescent="0.25">
      <c r="A31" s="183">
        <v>29</v>
      </c>
      <c r="B31" s="181" t="s">
        <v>247</v>
      </c>
      <c r="C31" s="180"/>
    </row>
    <row r="32" spans="1:3" x14ac:dyDescent="0.25">
      <c r="A32" s="183">
        <v>30</v>
      </c>
      <c r="B32" s="181" t="s">
        <v>127</v>
      </c>
      <c r="C32" s="180"/>
    </row>
    <row r="33" spans="1:3" x14ac:dyDescent="0.25">
      <c r="A33" s="183">
        <v>31</v>
      </c>
      <c r="B33" s="181" t="s">
        <v>256</v>
      </c>
      <c r="C33" s="180"/>
    </row>
    <row r="34" spans="1:3" x14ac:dyDescent="0.25">
      <c r="A34" s="183">
        <v>32</v>
      </c>
      <c r="B34" s="181" t="s">
        <v>248</v>
      </c>
      <c r="C34" s="180"/>
    </row>
    <row r="35" spans="1:3" x14ac:dyDescent="0.25">
      <c r="A35" s="183">
        <v>33</v>
      </c>
      <c r="B35" s="181" t="s">
        <v>159</v>
      </c>
      <c r="C35" s="180"/>
    </row>
    <row r="36" spans="1:3" x14ac:dyDescent="0.25">
      <c r="A36" s="183">
        <v>34</v>
      </c>
      <c r="B36" s="181" t="s">
        <v>249</v>
      </c>
      <c r="C36" s="180"/>
    </row>
    <row r="37" spans="1:3" x14ac:dyDescent="0.25">
      <c r="A37" s="183">
        <v>35</v>
      </c>
      <c r="B37" s="181" t="s">
        <v>250</v>
      </c>
      <c r="C37" s="180"/>
    </row>
    <row r="38" spans="1:3" x14ac:dyDescent="0.25">
      <c r="A38" s="183">
        <v>36</v>
      </c>
      <c r="B38" s="181" t="s">
        <v>141</v>
      </c>
      <c r="C38" s="180"/>
    </row>
    <row r="39" spans="1:3" x14ac:dyDescent="0.25">
      <c r="A39" s="183">
        <v>37</v>
      </c>
      <c r="B39" s="181" t="s">
        <v>251</v>
      </c>
      <c r="C39" s="180"/>
    </row>
    <row r="40" spans="1:3" x14ac:dyDescent="0.25">
      <c r="A40" s="183">
        <v>38</v>
      </c>
      <c r="B40" s="181" t="s">
        <v>921</v>
      </c>
      <c r="C40" s="180"/>
    </row>
    <row r="41" spans="1:3" x14ac:dyDescent="0.25">
      <c r="A41" s="183">
        <v>39</v>
      </c>
      <c r="B41" s="181" t="s">
        <v>252</v>
      </c>
      <c r="C41" s="180"/>
    </row>
    <row r="42" spans="1:3" x14ac:dyDescent="0.25">
      <c r="A42" s="183">
        <v>40</v>
      </c>
      <c r="B42" s="181" t="s">
        <v>128</v>
      </c>
      <c r="C42" s="180"/>
    </row>
    <row r="43" spans="1:3" x14ac:dyDescent="0.25">
      <c r="A43" s="183">
        <v>41</v>
      </c>
      <c r="B43" s="181" t="s">
        <v>1099</v>
      </c>
      <c r="C43" s="180"/>
    </row>
    <row r="44" spans="1:3" x14ac:dyDescent="0.25">
      <c r="A44" s="183">
        <v>42</v>
      </c>
      <c r="B44" s="181" t="s">
        <v>370</v>
      </c>
      <c r="C44" s="180"/>
    </row>
    <row r="45" spans="1:3" x14ac:dyDescent="0.25">
      <c r="A45" s="183">
        <v>43</v>
      </c>
      <c r="B45" s="181" t="s">
        <v>253</v>
      </c>
      <c r="C45" s="180"/>
    </row>
    <row r="46" spans="1:3" x14ac:dyDescent="0.25">
      <c r="A46" s="183">
        <v>44</v>
      </c>
      <c r="B46" s="181" t="s">
        <v>156</v>
      </c>
      <c r="C46" s="180"/>
    </row>
    <row r="47" spans="1:3" x14ac:dyDescent="0.25">
      <c r="A47" s="183">
        <v>45</v>
      </c>
      <c r="B47" s="181" t="s">
        <v>153</v>
      </c>
      <c r="C47" s="180"/>
    </row>
    <row r="48" spans="1:3" x14ac:dyDescent="0.25">
      <c r="A48" s="183">
        <v>46</v>
      </c>
      <c r="B48" s="181" t="s">
        <v>134</v>
      </c>
      <c r="C48" s="180"/>
    </row>
    <row r="49" spans="1:3" x14ac:dyDescent="0.25">
      <c r="A49" s="183">
        <v>47</v>
      </c>
      <c r="B49" s="181" t="s">
        <v>365</v>
      </c>
      <c r="C49" s="180"/>
    </row>
    <row r="50" spans="1:3" x14ac:dyDescent="0.25">
      <c r="A50" s="183">
        <v>48</v>
      </c>
      <c r="B50" s="181" t="s">
        <v>254</v>
      </c>
      <c r="C50" s="180"/>
    </row>
    <row r="51" spans="1:3" x14ac:dyDescent="0.25">
      <c r="A51" s="183">
        <v>49</v>
      </c>
      <c r="B51" s="181" t="s">
        <v>155</v>
      </c>
      <c r="C51" s="180"/>
    </row>
    <row r="52" spans="1:3" x14ac:dyDescent="0.25">
      <c r="A52" s="183">
        <v>50</v>
      </c>
      <c r="B52" s="181" t="s">
        <v>130</v>
      </c>
      <c r="C52" s="180"/>
    </row>
    <row r="53" spans="1:3" x14ac:dyDescent="0.25">
      <c r="A53" s="183">
        <v>51</v>
      </c>
      <c r="B53" s="181" t="s">
        <v>154</v>
      </c>
      <c r="C53" s="180"/>
    </row>
    <row r="54" spans="1:3" x14ac:dyDescent="0.25">
      <c r="A54" s="183">
        <v>52</v>
      </c>
      <c r="B54" s="181" t="s">
        <v>145</v>
      </c>
      <c r="C54" s="180"/>
    </row>
    <row r="55" spans="1:3" x14ac:dyDescent="0.25">
      <c r="A55" s="183">
        <v>53</v>
      </c>
      <c r="B55" s="181" t="s">
        <v>255</v>
      </c>
      <c r="C55" s="180"/>
    </row>
  </sheetData>
  <mergeCells count="3">
    <mergeCell ref="B1:B2"/>
    <mergeCell ref="A1:A2"/>
    <mergeCell ref="C1:C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Schedule 1</vt:lpstr>
      <vt:lpstr>Schedule 1_HV&amp;LV Motor _rev.1</vt:lpstr>
      <vt:lpstr>Schedule 1_Packages_rev.3</vt:lpstr>
      <vt:lpstr>Schedule 1_Packages_rev.4</vt:lpstr>
      <vt:lpstr>OEM list</vt:lpstr>
      <vt:lpstr>'Schedule 1'!Print_Area</vt:lpstr>
      <vt:lpstr>'Schedule 1_HV&amp;LV Motor _rev.1'!Print_Area</vt:lpstr>
      <vt:lpstr>'Schedule 1_Packages_rev.3'!Print_Area</vt:lpstr>
      <vt:lpstr>'Schedule 1'!Print_Titles</vt:lpstr>
      <vt:lpstr>'Schedule 1_HV&amp;LV Motor _rev.1'!Print_Titles</vt:lpstr>
      <vt:lpstr>'Schedule 1_Packages_rev.3'!Print_Titles</vt:lpstr>
      <vt:lpstr>'Schedule 1_Packages_rev.4'!Print_Titles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Minh Tan</dc:creator>
  <cp:lastModifiedBy>Lam Tue Minh</cp:lastModifiedBy>
  <cp:lastPrinted>2025-06-24T11:52:01Z</cp:lastPrinted>
  <dcterms:created xsi:type="dcterms:W3CDTF">2019-07-01T04:29:32Z</dcterms:created>
  <dcterms:modified xsi:type="dcterms:W3CDTF">2025-09-09T03:30:11Z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19de47-ae8d-4e78-ab4a-76cce6790462_Enabled">
    <vt:lpwstr>true</vt:lpwstr>
  </property>
  <property fmtid="{D5CDD505-2E9C-101B-9397-08002B2CF9AE}" pid="3" name="MSIP_Label_7a19de47-ae8d-4e78-ab4a-76cce6790462_SetDate">
    <vt:lpwstr>2022-02-15T08:52:23Z</vt:lpwstr>
  </property>
  <property fmtid="{D5CDD505-2E9C-101B-9397-08002B2CF9AE}" pid="4" name="MSIP_Label_7a19de47-ae8d-4e78-ab4a-76cce6790462_Method">
    <vt:lpwstr>Privileged</vt:lpwstr>
  </property>
  <property fmtid="{D5CDD505-2E9C-101B-9397-08002B2CF9AE}" pid="5" name="MSIP_Label_7a19de47-ae8d-4e78-ab4a-76cce6790462_Name">
    <vt:lpwstr>NEW - External - Normal</vt:lpwstr>
  </property>
  <property fmtid="{D5CDD505-2E9C-101B-9397-08002B2CF9AE}" pid="6" name="MSIP_Label_7a19de47-ae8d-4e78-ab4a-76cce6790462_SiteId">
    <vt:lpwstr>d0b74421-8093-444f-98e6-68c4973ff5b7</vt:lpwstr>
  </property>
  <property fmtid="{D5CDD505-2E9C-101B-9397-08002B2CF9AE}" pid="7" name="MSIP_Label_7a19de47-ae8d-4e78-ab4a-76cce6790462_ActionId">
    <vt:lpwstr>b8959648-5762-4a3b-9306-f96c5b63aef7</vt:lpwstr>
  </property>
  <property fmtid="{D5CDD505-2E9C-101B-9397-08002B2CF9AE}" pid="8" name="MSIP_Label_7a19de47-ae8d-4e78-ab4a-76cce6790462_ContentBits">
    <vt:lpwstr>0</vt:lpwstr>
  </property>
</Properties>
</file>