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ngoc.vt\AppData\Local\Microsoft\Windows\INetCache\Content.Outlook\LQ2I3XF9\"/>
    </mc:Choice>
  </mc:AlternateContent>
  <xr:revisionPtr revIDLastSave="0" documentId="13_ncr:1_{B093F0F3-FBC0-4C70-8EAA-032E39BD86FC}" xr6:coauthVersionLast="45" xr6:coauthVersionMax="45" xr10:uidLastSave="{00000000-0000-0000-0000-000000000000}"/>
  <bookViews>
    <workbookView xWindow="-120" yWindow="-120" windowWidth="20730" windowHeight="11160" firstSheet="1" activeTab="1" xr2:uid="{00000000-000D-0000-FFFF-FFFF00000000}"/>
  </bookViews>
  <sheets>
    <sheet name="SW renewal" sheetId="1" state="hidden" r:id="rId1"/>
    <sheet name="SOW - Frame" sheetId="5" r:id="rId2"/>
    <sheet name="PO for FPT" sheetId="2" state="hidden" r:id="rId3"/>
  </sheets>
  <definedNames>
    <definedName name="_xlnm._FilterDatabase" localSheetId="0" hidden="1">'SW renewal'!$A$3:$I$25</definedName>
    <definedName name="_xlnm.Print_Area" localSheetId="0">'SW renewal'!$A$1:$H$30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9" i="2" l="1"/>
  <c r="H89" i="2" s="1"/>
  <c r="F87" i="2"/>
  <c r="H87" i="2" s="1"/>
  <c r="F85" i="2"/>
  <c r="H85" i="2" s="1"/>
  <c r="F83" i="2"/>
  <c r="H83" i="2" s="1"/>
  <c r="F81" i="2"/>
  <c r="H81" i="2" s="1"/>
  <c r="F79" i="2"/>
  <c r="H79" i="2" s="1"/>
  <c r="F77" i="2"/>
  <c r="H77" i="2" s="1"/>
  <c r="F75" i="2"/>
  <c r="H75" i="2" s="1"/>
  <c r="F73" i="2"/>
  <c r="H73" i="2" s="1"/>
  <c r="F71" i="2"/>
  <c r="H71" i="2" s="1"/>
  <c r="F69" i="2"/>
  <c r="H69" i="2" s="1"/>
  <c r="H67" i="2"/>
  <c r="F67" i="2"/>
  <c r="F65" i="2"/>
  <c r="H65" i="2" s="1"/>
  <c r="F63" i="2"/>
  <c r="H63" i="2" s="1"/>
  <c r="F58" i="2"/>
  <c r="H58" i="2" s="1"/>
  <c r="F56" i="2"/>
  <c r="H56" i="2" s="1"/>
  <c r="F53" i="2"/>
  <c r="H53" i="2" s="1"/>
  <c r="F51" i="2"/>
  <c r="H51" i="2" s="1"/>
  <c r="F49" i="2"/>
  <c r="H49" i="2" s="1"/>
  <c r="F46" i="2"/>
  <c r="H46" i="2" s="1"/>
  <c r="F44" i="2"/>
  <c r="H44" i="2" s="1"/>
  <c r="F41" i="2"/>
  <c r="H41" i="2" s="1"/>
  <c r="F37" i="2"/>
  <c r="H37" i="2" s="1"/>
  <c r="F35" i="2"/>
  <c r="H35" i="2" s="1"/>
  <c r="F33" i="2"/>
  <c r="H33" i="2" s="1"/>
  <c r="F31" i="2"/>
  <c r="H31" i="2" s="1"/>
  <c r="F29" i="2"/>
  <c r="H29" i="2" s="1"/>
  <c r="F27" i="2"/>
  <c r="H27" i="2" s="1"/>
  <c r="F25" i="2"/>
  <c r="H25" i="2" s="1"/>
  <c r="F23" i="2"/>
  <c r="H23" i="2" s="1"/>
  <c r="F21" i="2"/>
  <c r="H21" i="2" s="1"/>
  <c r="F19" i="2"/>
  <c r="H19" i="2" s="1"/>
  <c r="F16" i="2"/>
  <c r="H16" i="2" s="1"/>
  <c r="F13" i="2"/>
  <c r="H13" i="2" s="1"/>
  <c r="F11" i="2"/>
  <c r="H11" i="2" s="1"/>
  <c r="F9" i="2"/>
  <c r="H9" i="2" s="1"/>
  <c r="F7" i="2"/>
  <c r="H7" i="2" s="1"/>
  <c r="F5" i="2"/>
  <c r="F91" i="2" l="1"/>
  <c r="H5" i="2"/>
  <c r="H91" i="2" s="1"/>
</calcChain>
</file>

<file path=xl/sharedStrings.xml><?xml version="1.0" encoding="utf-8"?>
<sst xmlns="http://schemas.openxmlformats.org/spreadsheetml/2006/main" count="331" uniqueCount="248">
  <si>
    <t>SOFTWARE LICENSE &amp;MAINTENANCE</t>
  </si>
  <si>
    <t>License</t>
  </si>
  <si>
    <t>BACKUP EXEC OPT VTL UNLIMITED DRIVE WIN 1 DEVICE ONPREMISE STANDARD PERPETUAL LICENSE</t>
  </si>
  <si>
    <t>BACKUP EXEC OPT LIBRARY EXPANSION WIN 1 DEVICE ONPREMISE STANDARD PERPETUAL LICENSE</t>
  </si>
  <si>
    <t>BACKUP EXEC AGENT FOR APPLICATIONS AND DBS WIN 1 SERVER ONPREMISE STANDARD PERPETUAL LICENSE</t>
  </si>
  <si>
    <t>BACKUP EXEC SERVER ED WIN 1 SERVER ONPREMISE STANDARD PERPETUAL LICENSE</t>
  </si>
  <si>
    <t>BACKUP EXEC V-RAY ED WIN 1 CPU ONPREMISE STANDARD PERPETUAL LICENSE</t>
  </si>
  <si>
    <t>BACKUP EXEC OPT DEDUPLICATION WIN 1 SERVER ONPREMISE STANDARD PERPETUAL LICENSE</t>
  </si>
  <si>
    <t>BACKUP EXEC ENT SERVER OPT WIN 1 SERVER ONPREMISE STANDARD PERPETUAL LICENSE</t>
  </si>
  <si>
    <t>BACKUP EXEC AGENT FOR VMWARE AND HYPER-V WIN 1 HOST SERVER ONPREMISE STANDARD PERPETUAL LICENSE</t>
  </si>
  <si>
    <t>II</t>
  </si>
  <si>
    <t>Renewal/ Additional</t>
  </si>
  <si>
    <t>BACKUP EXEC AGENT FOR WIN 1 SERVER ONPREMISE STANDARD PERPETUAL LICENSE</t>
  </si>
  <si>
    <t>Redhat Enterprise Linux server, standard Subcriptions support</t>
  </si>
  <si>
    <t>AutoCad subsriptions</t>
  </si>
  <si>
    <t>I</t>
  </si>
  <si>
    <t>Buy new for Back up improvement</t>
  </si>
  <si>
    <t xml:space="preserve">Renewal 3 years </t>
  </si>
  <si>
    <t xml:space="preserve">Renewal 3 years  </t>
  </si>
  <si>
    <t>III</t>
  </si>
  <si>
    <t>Aruba Controller Web Content Classification 1 Year Subscription E-STU ( For 2 controller)</t>
  </si>
  <si>
    <t>Exprired Date</t>
  </si>
  <si>
    <t>New Exprired Date</t>
  </si>
  <si>
    <t xml:space="preserve"> Warranty License of 2 Aruba 7210 (RW) Controllers:
( Serial Number CV0013847ARB and CV0013838ARB) in 1 Years.</t>
  </si>
  <si>
    <t>Renew Web Content Classification license in 1 year for 2 controllers</t>
  </si>
  <si>
    <t>Renew warranty support in 1 year for 2 controllers</t>
  </si>
  <si>
    <t xml:space="preserve">Production Support/Subscription VMware vSphere 6 Enterprise Plus for 1 processor </t>
  </si>
  <si>
    <t>Renew for current vSphere license</t>
  </si>
  <si>
    <t>Production Support/Subscription VMware vCenter Server 6 Standard for vSphere 6 (Per Instance)</t>
  </si>
  <si>
    <t>Production Support/Subscription VMware vSphere 6 Enterprise Plus for 1 processor</t>
  </si>
  <si>
    <t>Attachment 01 – Quantity of GOODS and SERVICES and DETAILED TECHNICAL specifications</t>
  </si>
  <si>
    <t>(Attached to PO No. PS/PO/250316/0091-1</t>
  </si>
  <si>
    <t>#</t>
  </si>
  <si>
    <t>Name of Item</t>
  </si>
  <si>
    <t>Description</t>
  </si>
  <si>
    <t>Q.ty</t>
  </si>
  <si>
    <t>Price Offer
/ Unit (VND)</t>
  </si>
  <si>
    <t>Total price (VND)
VAT excluded</t>
  </si>
  <si>
    <t>Total VAT
(VND)</t>
  </si>
  <si>
    <t>Total price (VND)
VAT included</t>
  </si>
  <si>
    <t>Windows Server License</t>
  </si>
  <si>
    <t>YJD-01075</t>
  </si>
  <si>
    <t>CISStd ALNG LicSAPk MVL 2Proc</t>
  </si>
  <si>
    <t>SQL Server</t>
  </si>
  <si>
    <t>228-04628</t>
  </si>
  <si>
    <t>SQLSvrStd SNGL LicSAPk OLP NL</t>
  </si>
  <si>
    <t>SQL Client Access License</t>
  </si>
  <si>
    <t>359-01005</t>
  </si>
  <si>
    <t>SQLCAL SNGL LicSAPk OLP NL UsrCAL</t>
  </si>
  <si>
    <t>RedHat Enterprise Linux</t>
  </si>
  <si>
    <t>RH00004</t>
  </si>
  <si>
    <t>Red Hat Enterprise Linux Server, Standard (Physical or Virtual Nodes) 1 year</t>
  </si>
  <si>
    <t>VMware vSphere Enterprise Plus</t>
  </si>
  <si>
    <t>VS6-EPL-C</t>
  </si>
  <si>
    <t>VMware vSphere 6 Enterprise Plus for 1 processor</t>
  </si>
  <si>
    <t>VS6-EPL-3G-SSS-C</t>
  </si>
  <si>
    <t>Basic Support/Subscription VMware vSphere 6 Enterprise Plus for 1 processor for 3 year</t>
  </si>
  <si>
    <t>VMware vCenter Server Standard</t>
  </si>
  <si>
    <t>VCS6-STD-C</t>
  </si>
  <si>
    <t>VMware vCenter Server 6 Standard for vSphere 6 (Per Instance)</t>
  </si>
  <si>
    <t>VCS6-STD-3G-SSS-C</t>
  </si>
  <si>
    <t>Basic Support/Subscription VMware vCenter Server 6 Standard for vSphere 6 (Per Instance) for 3 year</t>
  </si>
  <si>
    <t>Backup Exec Server</t>
  </si>
  <si>
    <t>13670-M0008</t>
  </si>
  <si>
    <t>BACKUP EXEC SERVER ED WIN 1 SERVER ONPREMISE STANDARD LICENSE + ESSENTIAL MAINTENANCE BUNDLE INITIAL 12MO CORPORATE</t>
  </si>
  <si>
    <t>Backup Exec Server Support</t>
  </si>
  <si>
    <t xml:space="preserve"> </t>
  </si>
  <si>
    <t>13811-M1-23</t>
  </si>
  <si>
    <t>ESSENTIAL 12 MONTHS RENEWAL FOR BACKUP EXEC SERVER ED WIN 1 SERVER ONPREMISE STANDARD PERPETUAL LICENSE CORPORATE</t>
  </si>
  <si>
    <t>Backup Exec Enterprise Server</t>
  </si>
  <si>
    <t>13683-M0008</t>
  </si>
  <si>
    <t>BACKUP EXEC ENT SERVER OPT WIN 1 SERVER ONPREMISE STANDARD LICENSE + ESSENTIAL MAINTENANCE BUNDLE INITIAL 12MO CORPORATE</t>
  </si>
  <si>
    <t>Backup Exec Deduplication</t>
  </si>
  <si>
    <t>14208-M0008</t>
  </si>
  <si>
    <t>BACKUP EXEC OPT DEDUPLICATION WIN 1 SERVER ONPREMISE STANDARD LICENSE + ESSENTIAL MAINTENANCE BUNDLE INITIAL 12MO CORPORATE</t>
  </si>
  <si>
    <t>Backup Exec V-Ray</t>
  </si>
  <si>
    <t>13679-M0008</t>
  </si>
  <si>
    <t>BACKUP EXEC V-RAY ED WIN 8 CORES 1 CPU ONPREMISE STANDARD LICENSE + ESSENTIAL MAINTENANCE BUNDLE INITIAL 12MO CORPORATE</t>
  </si>
  <si>
    <t>Backup Exec Library Expansion</t>
  </si>
  <si>
    <t>11094-M0008</t>
  </si>
  <si>
    <t>BACKUP EXEC OPT LIBRARY EXPANSION WIN 1 DEVICE ONPREMISE STANDARD LICENSE + ESSENTIAL MAINTENANCE BUNDLE INITIAL 12MO CORPORATE</t>
  </si>
  <si>
    <t>Backup Exec Library Expansion Support</t>
  </si>
  <si>
    <t>12746-M1-23</t>
  </si>
  <si>
    <t>ESSENTIAL 12 MONTHS RENEWAL FOR BACKUP EXEC OPT LIBRARY EXPANSION WIN 1 DEVICE ONPREMISE STANDARD PERPETUAL LICENSE CORPORATE</t>
  </si>
  <si>
    <t>Backup Exec Agent for Apps and Database Support</t>
  </si>
  <si>
    <t>12593-M1-23</t>
  </si>
  <si>
    <t>ESSENTIAL 12 MONTHS RENEWAL FOR BACKUP EXEC AGENT FOR APPLICATIONS AND DBS WIN 1 SERVER ONPREMISE STANDARD PERPETUAL LICENSE CORPORATE</t>
  </si>
  <si>
    <t>Backup Exec for Virtual Tape Library Support</t>
  </si>
  <si>
    <t>12423-M1-23</t>
  </si>
  <si>
    <t>ESSENTIAL 12 MONTHS RENEWAL FOR BACKUP EXEC OPT VTL UNLIMITED DRIVE WIN 1 DEVICE ONPREMISE STANDARD PERPETUAL LICENSE CORPORATE</t>
  </si>
  <si>
    <t xml:space="preserve">Brocade Network Advisor Software </t>
  </si>
  <si>
    <t>BR-NTWADV-SAN-PLU</t>
  </si>
  <si>
    <t>SAN management SW license for up to 2,560 switch ports (~40 devices) and 36 fabrics; does not include DCX management; minimum of one year support is required.</t>
  </si>
  <si>
    <t>BNASE-SVS-SW-1</t>
  </si>
  <si>
    <t>ESSENTIAL APP SUPPORT 24X7, BR-NTWADV-SAN-ENT</t>
  </si>
  <si>
    <t>Fortigate SSL VPN License</t>
  </si>
  <si>
    <t>Fortigate SSL VPN License Included in current Firewall</t>
  </si>
  <si>
    <t xml:space="preserve">Software  for Email Archiving </t>
  </si>
  <si>
    <t>Renewal of current Veritas Enterprise vault Email management per user in one year</t>
  </si>
  <si>
    <t>14081-M1-23</t>
  </si>
  <si>
    <t>ESSENTIAL 12 MONTHS RENEWAL FOR ENTERPRISE VAULT EMAIL MGMT 1 USER ONPREMISE STANDARD PERPETUAL LICENSE CORPORATE</t>
  </si>
  <si>
    <t xml:space="preserve">New license for Veritas Enterprise vault Email management per user in one year </t>
  </si>
  <si>
    <t>14081-M1</t>
  </si>
  <si>
    <t>Phần mềm ENTERPRISE VAULT EMAIL MGMT 1 USER ONPREMISE STANDARD PERPETUAL LICENSE CORPORATE</t>
  </si>
  <si>
    <t>14081-M1-20</t>
  </si>
  <si>
    <t>Phần mềm ESSENTIAL 12 MONTHS INITIAL FOR ENTERPRISE VAULT EMAIL MGMT 1 USER ONPREMISE STANDARD PERPETUAL LICENSE CORPORATE</t>
  </si>
  <si>
    <t>Cisco2960-S hardware support with 24x7x4 for one year</t>
  </si>
  <si>
    <t>CON-PSUP-2960S2TS</t>
  </si>
  <si>
    <t>PRTNR SUP 24X7X4 Cat 2960S Stk 24 GigE,4xSFP LAN Base</t>
  </si>
  <si>
    <t>Cisco Telepresent MCU 5310 support with 8x5xNBD  for one year</t>
  </si>
  <si>
    <t>CON-ECDN-CTI5310M</t>
  </si>
  <si>
    <t>ESS WITH 8X5XNBD Telepresence MCU 5310 up to 20 ports</t>
  </si>
  <si>
    <t>Cisco Telepresent MCU 5310 Upgrade PAK for one year</t>
  </si>
  <si>
    <t>CON-ECMU-LMCU53UP</t>
  </si>
  <si>
    <t>SWSS UPGRADES MCU 5300 Series Upgrade PAK for L-PIDs</t>
  </si>
  <si>
    <t>CON-ECMU-LIC5304P</t>
  </si>
  <si>
    <t>SWSS UPGRADES MCU 5300 Series upgrade for 1 Full HD/2</t>
  </si>
  <si>
    <t>Cisco BE6000 Medium Density Server support with 8x5xNBD for one year</t>
  </si>
  <si>
    <t>CON-PSRT-BE6KSTBD</t>
  </si>
  <si>
    <t>PRTNR SS 8X5XNBD Cisco Business Edition 6000, UCS Srv, 9.</t>
  </si>
  <si>
    <t>Cisco BE6000 Software update for one year</t>
  </si>
  <si>
    <t>CON-PSBU-RCBE6KK</t>
  </si>
  <si>
    <t>PSS SWSS UPGRADES Cisco Business Editi</t>
  </si>
  <si>
    <t>CON-PSBU-UCN10XVM</t>
  </si>
  <si>
    <t>PSS SWSS UPGRADES BE6K - Unity Connect</t>
  </si>
  <si>
    <t>CON-PSBU-UCMUCLTP</t>
  </si>
  <si>
    <t>PSS SWSS UPGRADES BE6K UCM 10X Telepre</t>
  </si>
  <si>
    <t>CON-PSBU-UCMENHUC</t>
  </si>
  <si>
    <t>PSS SWSS UPGRADES BE6K UCM 10X Enhance</t>
  </si>
  <si>
    <t>Cisco SX20 Telepresent</t>
  </si>
  <si>
    <t>CON-ECDN-SX2PHD4X</t>
  </si>
  <si>
    <t>ESS WITH 8X5XNBD SX20 Qk Set HD, NPP,4x PHDCam,1 mic RC</t>
  </si>
  <si>
    <t>Firewall support  ( 300C)</t>
  </si>
  <si>
    <t xml:space="preserve">FC-10-00302-311-02-12 </t>
  </si>
  <si>
    <t xml:space="preserve"> 8x5 Enhanced FortiCare  for FortiGate 300C</t>
  </si>
  <si>
    <t>Firewall support  ( 200 D)</t>
  </si>
  <si>
    <t xml:space="preserve"> FC-10-00205-311-02-12 </t>
  </si>
  <si>
    <t>8x5 Enhanced FortiCare for Fortigate 200D</t>
  </si>
  <si>
    <t>Firewall support ( 600C)</t>
  </si>
  <si>
    <t xml:space="preserve">FC-10-00600-311-02-12 </t>
  </si>
  <si>
    <t>8x5 Enhanced FortiCare for Fortigate 600C</t>
  </si>
  <si>
    <t>DELL Server Support ( R720)</t>
  </si>
  <si>
    <t>Ext Prosupport 4HR (24x7) for POWEREDGE R720</t>
  </si>
  <si>
    <t>Ext Prosupport 4HR (24x7) for POWEREDGE R620</t>
  </si>
  <si>
    <t xml:space="preserve">DELL Storage Support </t>
  </si>
  <si>
    <t>Ext Prosupport 4HR (24x7) for POWERVAULT MD3620F</t>
  </si>
  <si>
    <t>Tape Support</t>
  </si>
  <si>
    <t>Ext Prosupport 4HR (24x7) for POWER VAULT TL2000</t>
  </si>
  <si>
    <t>SAN Switch Support</t>
  </si>
  <si>
    <t>Ext Prosupport 4HR (24x7) for BROCADE 300 SWITCH</t>
  </si>
  <si>
    <t>McAfee EndPoint Protection</t>
  </si>
  <si>
    <t>CEBCGE-BA</t>
  </si>
  <si>
    <t>MFE Complete EP Bus P:3GL[P+]CompUPGD</t>
  </si>
  <si>
    <t xml:space="preserve">Microsoft office </t>
  </si>
  <si>
    <t>021-10554</t>
  </si>
  <si>
    <t>OfficeStd 2016 SNGL OLP NL</t>
  </si>
  <si>
    <t xml:space="preserve">Mail box license </t>
  </si>
  <si>
    <t>381-04398</t>
  </si>
  <si>
    <t>ExchgStdCAL 2016 SNGL OLP NL UsrCAL</t>
  </si>
  <si>
    <t>Dictionary license</t>
  </si>
  <si>
    <t>Lac Viet mtdEVA - Open License life-time license</t>
  </si>
  <si>
    <t>Microsoft Visio license</t>
  </si>
  <si>
    <t>D86-05710</t>
  </si>
  <si>
    <t>VisioStd 2016 SNGL OLP NL</t>
  </si>
  <si>
    <t>TOTAL</t>
  </si>
  <si>
    <t>For 10 lics renewal + 10 buy new</t>
  </si>
  <si>
    <t>Unit</t>
  </si>
  <si>
    <t>Day/processor</t>
  </si>
  <si>
    <t>Day/instance</t>
  </si>
  <si>
    <t>Year</t>
  </si>
  <si>
    <t>Year/device</t>
  </si>
  <si>
    <t>Year/license</t>
  </si>
  <si>
    <t>Renew existing vSphere license</t>
  </si>
  <si>
    <t>Back up renewal license</t>
  </si>
  <si>
    <t>Network renewal license</t>
  </si>
  <si>
    <t>Duration</t>
  </si>
  <si>
    <t>No maintenance required</t>
  </si>
  <si>
    <t xml:space="preserve">Acrobat Pro </t>
  </si>
  <si>
    <t xml:space="preserve">PIPEDATA PRO 12.0 </t>
  </si>
  <si>
    <t>1 year subscription</t>
  </si>
  <si>
    <t>Quantity</t>
  </si>
  <si>
    <t>Remark</t>
  </si>
  <si>
    <t>SOW - Software licence maintenance/subscription renewal &amp; new licenses</t>
  </si>
  <si>
    <t>IV</t>
  </si>
  <si>
    <t>New software licenses</t>
  </si>
  <si>
    <t>License quantity</t>
  </si>
  <si>
    <t>Short description of the license</t>
  </si>
  <si>
    <t>Licenses to modify the PDF file</t>
  </si>
  <si>
    <t>Vmware renewal license</t>
  </si>
  <si>
    <t xml:space="preserve">The licenses are used fo backup system including:
1. Email
2. Portal
3. SAP
4. MES
5. Fileshare
6. Telecomunication system
</t>
  </si>
  <si>
    <t>The licenses are for technical Dept to read and modify the technical diagram of the refinery</t>
  </si>
  <si>
    <t>The licenses are used for FFTP server to conect with the bank</t>
  </si>
  <si>
    <t>The licenses  are used for wifi system</t>
  </si>
  <si>
    <t>The VmWare licenses are used for virtualization system including:
1. VCenter licenses are for centralized management of this system
2. Vsphereare licenses are used for physical sever to run Vmware</t>
  </si>
  <si>
    <t>PIPE - FLO PROFESSIONAL</t>
  </si>
  <si>
    <t>- Purpose: This software provides value across multiple disciplines and industries in fluid piping systems. Operators, engineers and management can now utilize PIPE-FLO® for an easy-to-use tool that helps understand, communicate and document their fluid piping systems and processes
- Requested by Technical DIv</t>
  </si>
  <si>
    <t>- Purpose: This software provides up-to-the-minute piping and design data for flanges, valves, blinds and spacers, welded branches, gaskets, pipe fittings, nuts, etc. Design aids for pipe flexibility, space span, and safe spacing calculation is also provided. 
-  Requested by Technical DIv</t>
  </si>
  <si>
    <t>No</t>
  </si>
  <si>
    <t>Vmware</t>
  </si>
  <si>
    <t>HP Aruba</t>
  </si>
  <si>
    <t>Production Support and Subscription for vCenter Standard 6</t>
  </si>
  <si>
    <t>Production Support and Subscription for vSphere 6 Enterprise Plus</t>
  </si>
  <si>
    <t>Redhat OS</t>
  </si>
  <si>
    <t>Red Hat Enterprise Linux Server, Standard (Physical or Virtual Nodes)</t>
  </si>
  <si>
    <t>Item</t>
  </si>
  <si>
    <t> 05-APR-2021</t>
  </si>
  <si>
    <t>05-APR-2021 </t>
  </si>
  <si>
    <t>Expired date</t>
  </si>
  <si>
    <t>Back up</t>
  </si>
  <si>
    <t>License type</t>
  </si>
  <si>
    <t>Subscription</t>
  </si>
  <si>
    <t>perpetual</t>
  </si>
  <si>
    <t>RH00004RN</t>
  </si>
  <si>
    <t>12423-M2-23</t>
  </si>
  <si>
    <t>12746-M2-23</t>
  </si>
  <si>
    <t>12303-M2-23</t>
  </si>
  <si>
    <t>12593-M2-23</t>
  </si>
  <si>
    <t>13811-M2-23</t>
  </si>
  <si>
    <t>17737-M2-23</t>
  </si>
  <si>
    <t>14749-M2-23</t>
  </si>
  <si>
    <t>14040-M2-23</t>
  </si>
  <si>
    <t>13813-M1-23</t>
  </si>
  <si>
    <t>VCS6-STD-P-SSS-C</t>
  </si>
  <si>
    <t>VS6-EPL-P-SSS-C</t>
  </si>
  <si>
    <t>Part number</t>
  </si>
  <si>
    <t> 01-APR-2022</t>
  </si>
  <si>
    <t> 09-MAY-2022</t>
  </si>
  <si>
    <t>08-SEP-2021 </t>
  </si>
  <si>
    <t>01-APR-2022 </t>
  </si>
  <si>
    <t>SQL Server Standard edition 2019 (Include SA)</t>
  </si>
  <si>
    <t>JY029AAE</t>
  </si>
  <si>
    <t>H3DR9E</t>
  </si>
  <si>
    <t xml:space="preserve">Aruba 3 Year Foundation Care Next Business Day Exchange 7210 Controller Service
</t>
  </si>
  <si>
    <t>Aruba Controller Web Content Classification 3 Year Subscription E-STU</t>
  </si>
  <si>
    <t>228-04560</t>
  </si>
  <si>
    <t>Backup exec opt vtl unlimited drive win 1 device on-premise  standard perpetual license</t>
  </si>
  <si>
    <t>Backup exec opt library expansion win 1 device on-premise  standard perpetual license</t>
  </si>
  <si>
    <t>Backup exec agent for applications and dbs win 1 server on-premise  standard perpetual license</t>
  </si>
  <si>
    <t>Backup exec server ed win 1 server on-premise  standard perpetual license</t>
  </si>
  <si>
    <t>Backup exec v-ray ed win 1 cpu on-premise  standard perpetual license</t>
  </si>
  <si>
    <t>Backup exec opt deduplication win 1 server on-premise  standard perpetual license</t>
  </si>
  <si>
    <t>Backup exec ent server opt win 1 server on-premise  standard perpetual license</t>
  </si>
  <si>
    <t>Backup exec agent for Vmware and hyper-v win 1 host server on-premise  standard perpetual license</t>
  </si>
  <si>
    <t>Backup exec agent for win 1 server on-premise  standard perpetual license</t>
  </si>
  <si>
    <t>Phần mềm Microsoft SQLSvrStd SNGL SA OLP NL (Renew SA - SA which valid for 2 years)</t>
  </si>
  <si>
    <t xml:space="preserve">Quantity for Y2020 </t>
  </si>
  <si>
    <t>Quantity for Y2021</t>
  </si>
  <si>
    <t xml:space="preserve">Quantity for Y2022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</si>
</sst>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409]mmmm\ d\,\ yyyy;@"/>
    <numFmt numFmtId="166" formatCode="[$-409]d\-mmm\-yy;@"/>
  </numFmts>
  <fonts count="29" x14ac:knownFonts="1">
    <font>
      <sz val="11"/>
      <color theme="1"/>
      <name val="Calibri"/>
      <family val="2"/>
      <scheme val="minor"/>
    </font>
    <font>
      <sz val="11"/>
      <color theme="1"/>
      <name val="Calibri"/>
      <family val="2"/>
      <scheme val="minor"/>
    </font>
    <font>
      <b/>
      <sz val="12"/>
      <color rgb="FF000000"/>
      <name val="Times New Roman"/>
      <family val="1"/>
    </font>
    <font>
      <sz val="8"/>
      <color rgb="FF000000"/>
      <name val="Arial"/>
      <family val="2"/>
    </font>
    <font>
      <b/>
      <sz val="8"/>
      <color rgb="FF000000"/>
      <name val="Arial"/>
      <family val="2"/>
    </font>
    <font>
      <b/>
      <sz val="8"/>
      <name val="Arial"/>
      <family val="2"/>
    </font>
    <font>
      <sz val="8"/>
      <name val="Arial"/>
      <family val="2"/>
    </font>
    <font>
      <b/>
      <sz val="8"/>
      <color rgb="FFFF0000"/>
      <name val="Arial"/>
      <family val="2"/>
    </font>
    <font>
      <sz val="8"/>
      <color rgb="FFFF0000"/>
      <name val="Arial"/>
      <family val="2"/>
    </font>
    <font>
      <sz val="10"/>
      <name val="Arial"/>
      <family val="2"/>
    </font>
    <font>
      <sz val="9"/>
      <name val="Arial"/>
      <family val="2"/>
    </font>
    <font>
      <b/>
      <sz val="10"/>
      <color rgb="FF000000"/>
      <name val="Arial"/>
      <family val="2"/>
    </font>
    <font>
      <sz val="10"/>
      <color rgb="FF000000"/>
      <name val="Arial"/>
      <family val="2"/>
    </font>
    <font>
      <sz val="13"/>
      <color theme="1"/>
      <name val="Arial"/>
      <family val="2"/>
    </font>
    <font>
      <b/>
      <sz val="13"/>
      <color theme="1"/>
      <name val="Arial"/>
      <family val="2"/>
    </font>
    <font>
      <sz val="13"/>
      <color rgb="FFFF0000"/>
      <name val="Arial"/>
      <family val="2"/>
    </font>
    <font>
      <sz val="13"/>
      <name val="Arial"/>
      <family val="2"/>
    </font>
    <font>
      <b/>
      <sz val="13"/>
      <name val="Arial"/>
      <family val="2"/>
    </font>
    <font>
      <sz val="13"/>
      <color rgb="FF000000"/>
      <name val="Arial"/>
      <family val="2"/>
    </font>
    <font>
      <b/>
      <sz val="13"/>
      <color rgb="FFFF0000"/>
      <name val="Arial"/>
      <family val="2"/>
    </font>
    <font>
      <b/>
      <sz val="11"/>
      <color theme="1"/>
      <name val="Calibri"/>
      <family val="2"/>
      <scheme val="minor"/>
    </font>
    <font>
      <sz val="12"/>
      <name val="Calibri"/>
      <family val="2"/>
      <scheme val="minor"/>
    </font>
    <font>
      <sz val="11"/>
      <color rgb="FFFF0000"/>
      <name val="Calibri"/>
      <family val="2"/>
      <scheme val="minor"/>
    </font>
    <font>
      <b/>
      <sz val="11"/>
      <name val="Calibri"/>
      <family val="2"/>
      <scheme val="minor"/>
    </font>
    <font>
      <sz val="11"/>
      <name val="Calibri"/>
      <family val="2"/>
      <scheme val="minor"/>
    </font>
    <font>
      <sz val="12"/>
      <color theme="1"/>
      <name val="Times New Roman"/>
      <family val="1"/>
    </font>
    <font>
      <b/>
      <sz val="12"/>
      <color theme="1"/>
      <name val="Times New Roman"/>
      <family val="1"/>
    </font>
    <font>
      <sz val="8"/>
      <name val="Calibri"/>
      <family val="2"/>
      <scheme val="minor"/>
    </font>
    <font>
      <sz val="12"/>
      <color theme="1"/>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rgb="FF8DB4E2"/>
        <bgColor rgb="FFFFFF00"/>
      </patternFill>
    </fill>
    <fill>
      <patternFill patternType="solid">
        <fgColor rgb="FFFFFF00"/>
        <bgColor rgb="FF000000"/>
      </patternFill>
    </fill>
    <fill>
      <patternFill patternType="solid">
        <fgColor rgb="FFE6B8B7"/>
        <bgColor rgb="FF000000"/>
      </patternFill>
    </fill>
    <fill>
      <patternFill patternType="solid">
        <fgColor rgb="FFCCECFF"/>
        <bgColor rgb="FF000000"/>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4">
    <xf numFmtId="0" fontId="0" fillId="0" borderId="0"/>
    <xf numFmtId="43" fontId="1" fillId="0" borderId="0" applyFont="0" applyFill="0" applyBorder="0" applyAlignment="0" applyProtection="0"/>
    <xf numFmtId="0" fontId="9" fillId="0" borderId="0"/>
    <xf numFmtId="44" fontId="9" fillId="0" borderId="0" applyFont="0" applyFill="0" applyBorder="0" applyAlignment="0" applyProtection="0"/>
  </cellStyleXfs>
  <cellXfs count="162">
    <xf numFmtId="0" fontId="0" fillId="0" borderId="0" xfId="0"/>
    <xf numFmtId="0" fontId="3" fillId="0" borderId="0" xfId="0" applyFont="1" applyFill="1" applyBorder="1"/>
    <xf numFmtId="0" fontId="4" fillId="5" borderId="1" xfId="0" applyFont="1" applyFill="1" applyBorder="1" applyAlignment="1">
      <alignment horizontal="center" vertical="center" wrapText="1"/>
    </xf>
    <xf numFmtId="0" fontId="4" fillId="6" borderId="1" xfId="0" applyFont="1" applyFill="1" applyBorder="1" applyAlignment="1">
      <alignment horizontal="center"/>
    </xf>
    <xf numFmtId="164" fontId="4" fillId="6" borderId="1" xfId="1" applyNumberFormat="1" applyFont="1" applyFill="1" applyBorder="1" applyAlignment="1">
      <alignment horizontal="center"/>
    </xf>
    <xf numFmtId="164" fontId="4" fillId="6" borderId="1" xfId="0" applyNumberFormat="1" applyFont="1" applyFill="1" applyBorder="1" applyAlignment="1">
      <alignment horizontal="center"/>
    </xf>
    <xf numFmtId="0" fontId="5" fillId="0" borderId="1" xfId="0" applyFont="1" applyFill="1" applyBorder="1" applyAlignment="1">
      <alignment vertical="center"/>
    </xf>
    <xf numFmtId="0" fontId="6" fillId="0" borderId="1" xfId="0" applyFont="1" applyFill="1" applyBorder="1" applyAlignment="1">
      <alignment wrapText="1"/>
    </xf>
    <xf numFmtId="0" fontId="6" fillId="0" borderId="1" xfId="0" applyFont="1" applyFill="1" applyBorder="1" applyAlignment="1">
      <alignment horizontal="center"/>
    </xf>
    <xf numFmtId="0" fontId="6" fillId="0" borderId="0" xfId="0" applyFont="1" applyFill="1" applyBorder="1"/>
    <xf numFmtId="0" fontId="4" fillId="7" borderId="1" xfId="0" applyFont="1" applyFill="1" applyBorder="1" applyAlignment="1">
      <alignment horizontal="center"/>
    </xf>
    <xf numFmtId="164" fontId="4" fillId="7" borderId="1" xfId="1" applyNumberFormat="1" applyFont="1" applyFill="1" applyBorder="1" applyAlignment="1">
      <alignment horizontal="center"/>
    </xf>
    <xf numFmtId="0" fontId="3" fillId="0" borderId="1" xfId="0" applyFont="1" applyFill="1" applyBorder="1" applyAlignment="1" applyProtection="1">
      <alignment vertical="top" wrapText="1" readingOrder="1"/>
      <protection locked="0"/>
    </xf>
    <xf numFmtId="0" fontId="3" fillId="0" borderId="1" xfId="0" applyFont="1" applyFill="1" applyBorder="1" applyAlignment="1" applyProtection="1">
      <alignment horizontal="left" vertical="top" wrapText="1" readingOrder="1"/>
      <protection locked="0"/>
    </xf>
    <xf numFmtId="0" fontId="3" fillId="0" borderId="1" xfId="0" applyFont="1" applyFill="1" applyBorder="1" applyAlignment="1">
      <alignment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6" fillId="0" borderId="1" xfId="0" applyFont="1" applyFill="1" applyBorder="1" applyAlignment="1">
      <alignment vertical="center" wrapText="1"/>
    </xf>
    <xf numFmtId="0" fontId="5" fillId="0" borderId="1" xfId="0" applyFont="1" applyFill="1" applyBorder="1" applyAlignment="1">
      <alignment vertical="top"/>
    </xf>
    <xf numFmtId="0" fontId="6" fillId="0" borderId="1" xfId="0" applyFont="1" applyFill="1" applyBorder="1" applyAlignment="1">
      <alignment vertical="top" wrapText="1"/>
    </xf>
    <xf numFmtId="0" fontId="6" fillId="0" borderId="1" xfId="0" applyFont="1" applyFill="1" applyBorder="1" applyAlignment="1">
      <alignment horizontal="center" vertical="top"/>
    </xf>
    <xf numFmtId="0" fontId="4" fillId="6" borderId="1" xfId="0" applyFont="1" applyFill="1" applyBorder="1" applyAlignment="1">
      <alignment horizontal="center" vertical="top"/>
    </xf>
    <xf numFmtId="0" fontId="4" fillId="7" borderId="1" xfId="0" applyFont="1" applyFill="1" applyBorder="1" applyAlignment="1">
      <alignment horizontal="center" vertical="top"/>
    </xf>
    <xf numFmtId="0" fontId="6" fillId="0" borderId="1" xfId="0" applyFont="1" applyFill="1" applyBorder="1" applyAlignment="1">
      <alignment horizontal="center" vertical="center"/>
    </xf>
    <xf numFmtId="0" fontId="6" fillId="0" borderId="1" xfId="0" applyFont="1" applyFill="1" applyBorder="1" applyAlignment="1">
      <alignment vertical="center"/>
    </xf>
    <xf numFmtId="0" fontId="6" fillId="0" borderId="1" xfId="0" applyFont="1" applyFill="1" applyBorder="1" applyAlignment="1">
      <alignment horizontal="left" vertical="center" wrapText="1"/>
    </xf>
    <xf numFmtId="0" fontId="7" fillId="0" borderId="1" xfId="0" applyFont="1" applyFill="1" applyBorder="1" applyAlignment="1">
      <alignment wrapText="1"/>
    </xf>
    <xf numFmtId="0" fontId="8" fillId="0" borderId="1" xfId="0" applyFont="1" applyFill="1" applyBorder="1"/>
    <xf numFmtId="0" fontId="8" fillId="0" borderId="1" xfId="0" applyFont="1" applyFill="1" applyBorder="1" applyAlignment="1">
      <alignment horizontal="center" vertical="center"/>
    </xf>
    <xf numFmtId="0" fontId="7" fillId="0" borderId="1" xfId="0" applyFont="1" applyFill="1" applyBorder="1" applyAlignment="1">
      <alignment horizontal="center" wrapText="1"/>
    </xf>
    <xf numFmtId="0" fontId="3" fillId="0" borderId="1" xfId="0" applyFont="1" applyFill="1" applyBorder="1" applyAlignment="1">
      <alignment wrapText="1"/>
    </xf>
    <xf numFmtId="0" fontId="6" fillId="0" borderId="1" xfId="2" applyFont="1" applyFill="1" applyBorder="1" applyAlignment="1">
      <alignment horizontal="center" vertical="center" wrapText="1"/>
    </xf>
    <xf numFmtId="0" fontId="6" fillId="0" borderId="1" xfId="2" applyFont="1" applyFill="1" applyBorder="1" applyAlignment="1">
      <alignment vertical="center" wrapText="1"/>
    </xf>
    <xf numFmtId="49" fontId="6" fillId="0" borderId="1" xfId="2" applyNumberFormat="1" applyFont="1" applyFill="1" applyBorder="1" applyAlignment="1">
      <alignment horizontal="left" vertical="center" wrapText="1"/>
    </xf>
    <xf numFmtId="1" fontId="6" fillId="0" borderId="1" xfId="2" applyNumberFormat="1" applyFont="1" applyFill="1" applyBorder="1" applyAlignment="1">
      <alignment horizontal="center"/>
    </xf>
    <xf numFmtId="0" fontId="5" fillId="0" borderId="1" xfId="2" applyFont="1" applyFill="1" applyBorder="1" applyAlignment="1">
      <alignment horizontal="center" vertical="center" wrapText="1"/>
    </xf>
    <xf numFmtId="49" fontId="6" fillId="0" borderId="1" xfId="2" applyNumberFormat="1" applyFont="1" applyFill="1" applyBorder="1" applyAlignment="1">
      <alignment wrapText="1"/>
    </xf>
    <xf numFmtId="1" fontId="5" fillId="0" borderId="1" xfId="2" applyNumberFormat="1" applyFont="1" applyFill="1" applyBorder="1" applyAlignment="1">
      <alignment horizontal="center"/>
    </xf>
    <xf numFmtId="0" fontId="5" fillId="0" borderId="0" xfId="0" applyFont="1" applyFill="1" applyBorder="1"/>
    <xf numFmtId="0" fontId="3" fillId="0" borderId="1" xfId="0" applyFont="1" applyFill="1" applyBorder="1" applyAlignment="1">
      <alignment horizontal="center" vertical="center" wrapText="1"/>
    </xf>
    <xf numFmtId="49" fontId="6" fillId="0" borderId="1" xfId="2" applyNumberFormat="1" applyFont="1" applyFill="1" applyBorder="1" applyAlignment="1">
      <alignment vertical="center" wrapText="1"/>
    </xf>
    <xf numFmtId="0" fontId="5" fillId="0" borderId="1" xfId="2" applyFont="1" applyFill="1" applyBorder="1" applyAlignment="1">
      <alignment vertical="center" wrapText="1"/>
    </xf>
    <xf numFmtId="0" fontId="6" fillId="0" borderId="1" xfId="0" applyFont="1" applyFill="1" applyBorder="1"/>
    <xf numFmtId="0" fontId="10" fillId="0" borderId="0" xfId="0" applyFont="1" applyFill="1" applyBorder="1"/>
    <xf numFmtId="0" fontId="11" fillId="0" borderId="1" xfId="2" applyFont="1" applyFill="1" applyBorder="1" applyAlignment="1">
      <alignment horizontal="center" vertical="center" wrapText="1"/>
    </xf>
    <xf numFmtId="0" fontId="6" fillId="0" borderId="1" xfId="2" applyFont="1" applyFill="1" applyBorder="1" applyAlignment="1">
      <alignment vertical="top" wrapText="1"/>
    </xf>
    <xf numFmtId="1" fontId="3" fillId="0" borderId="1" xfId="2" applyNumberFormat="1" applyFont="1" applyFill="1" applyBorder="1" applyAlignment="1">
      <alignment horizontal="center" vertical="center"/>
    </xf>
    <xf numFmtId="0" fontId="12" fillId="0" borderId="1" xfId="2" applyFont="1" applyFill="1" applyBorder="1" applyAlignment="1">
      <alignment vertical="center"/>
    </xf>
    <xf numFmtId="1" fontId="12" fillId="0" borderId="1" xfId="2" applyNumberFormat="1" applyFont="1" applyFill="1" applyBorder="1" applyAlignment="1">
      <alignment horizontal="center" vertical="center"/>
    </xf>
    <xf numFmtId="0" fontId="4" fillId="0" borderId="1" xfId="2" applyFont="1" applyFill="1" applyBorder="1" applyAlignment="1">
      <alignment horizontal="center" vertical="center" wrapText="1"/>
    </xf>
    <xf numFmtId="0" fontId="3" fillId="0" borderId="1" xfId="2" applyFont="1" applyFill="1" applyBorder="1" applyAlignment="1">
      <alignment vertical="center"/>
    </xf>
    <xf numFmtId="0" fontId="4" fillId="8" borderId="1" xfId="0" applyFont="1" applyFill="1" applyBorder="1" applyAlignment="1">
      <alignment vertical="center"/>
    </xf>
    <xf numFmtId="0" fontId="4" fillId="8" borderId="1" xfId="0" applyFont="1" applyFill="1" applyBorder="1" applyAlignment="1">
      <alignment horizontal="center"/>
    </xf>
    <xf numFmtId="0" fontId="3" fillId="8" borderId="1" xfId="0" applyFont="1" applyFill="1" applyBorder="1"/>
    <xf numFmtId="164" fontId="4" fillId="8" borderId="1" xfId="0" applyNumberFormat="1" applyFont="1" applyFill="1" applyBorder="1"/>
    <xf numFmtId="0" fontId="4" fillId="0" borderId="0" xfId="0" applyFont="1" applyFill="1" applyBorder="1" applyAlignment="1">
      <alignment vertical="center"/>
    </xf>
    <xf numFmtId="0" fontId="4" fillId="0" borderId="0" xfId="0" applyFont="1" applyFill="1" applyBorder="1" applyAlignment="1">
      <alignment horizontal="center"/>
    </xf>
    <xf numFmtId="0" fontId="13" fillId="0" borderId="0" xfId="0" applyFont="1"/>
    <xf numFmtId="0" fontId="15" fillId="0" borderId="0" xfId="0" applyFont="1"/>
    <xf numFmtId="0" fontId="16"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3" fillId="0" borderId="0" xfId="0" applyFont="1" applyFill="1"/>
    <xf numFmtId="0" fontId="16" fillId="0" borderId="0" xfId="0" applyFont="1" applyFill="1"/>
    <xf numFmtId="164" fontId="16" fillId="0" borderId="1" xfId="1" applyNumberFormat="1" applyFont="1" applyFill="1" applyBorder="1" applyAlignment="1">
      <alignment horizontal="center" vertical="center" wrapText="1"/>
    </xf>
    <xf numFmtId="0" fontId="17" fillId="4" borderId="1" xfId="0" applyFont="1" applyFill="1" applyBorder="1" applyAlignment="1">
      <alignment horizontal="left" vertical="center" wrapText="1"/>
    </xf>
    <xf numFmtId="164" fontId="17" fillId="4" borderId="1" xfId="1" applyNumberFormat="1" applyFont="1" applyFill="1" applyBorder="1" applyAlignment="1">
      <alignment horizontal="left" vertical="center" wrapText="1"/>
    </xf>
    <xf numFmtId="164" fontId="17" fillId="4" borderId="1" xfId="1" applyNumberFormat="1" applyFont="1" applyFill="1" applyBorder="1" applyAlignment="1">
      <alignment horizontal="center" vertical="center" wrapText="1"/>
    </xf>
    <xf numFmtId="0" fontId="16" fillId="3" borderId="1" xfId="0" applyFont="1" applyFill="1" applyBorder="1" applyAlignment="1">
      <alignment horizontal="left" vertical="center" wrapText="1"/>
    </xf>
    <xf numFmtId="164" fontId="16" fillId="3" borderId="1" xfId="1" applyNumberFormat="1" applyFont="1" applyFill="1" applyBorder="1" applyAlignment="1">
      <alignment horizontal="left" vertical="center" wrapText="1"/>
    </xf>
    <xf numFmtId="164" fontId="16" fillId="3" borderId="1" xfId="1" applyNumberFormat="1" applyFont="1" applyFill="1" applyBorder="1" applyAlignment="1">
      <alignment horizontal="center" vertical="center" wrapText="1"/>
    </xf>
    <xf numFmtId="0" fontId="14" fillId="0" borderId="0" xfId="0" applyFont="1"/>
    <xf numFmtId="0" fontId="17" fillId="4" borderId="1" xfId="0" applyFont="1" applyFill="1" applyBorder="1" applyAlignment="1">
      <alignment horizontal="center" vertical="center" wrapText="1"/>
    </xf>
    <xf numFmtId="0" fontId="17" fillId="0" borderId="0" xfId="0" applyFont="1"/>
    <xf numFmtId="0" fontId="16" fillId="0" borderId="0" xfId="0" applyFont="1"/>
    <xf numFmtId="165" fontId="13" fillId="0" borderId="0" xfId="0" applyNumberFormat="1" applyFont="1"/>
    <xf numFmtId="165" fontId="17" fillId="2" borderId="1" xfId="0" applyNumberFormat="1" applyFont="1" applyFill="1" applyBorder="1" applyAlignment="1">
      <alignment horizontal="center" vertical="center" wrapText="1"/>
    </xf>
    <xf numFmtId="165" fontId="14" fillId="4" borderId="1" xfId="0" applyNumberFormat="1" applyFont="1" applyFill="1" applyBorder="1" applyAlignment="1">
      <alignment horizontal="left" vertical="center" wrapText="1"/>
    </xf>
    <xf numFmtId="165" fontId="13" fillId="0" borderId="1" xfId="0" applyNumberFormat="1" applyFont="1" applyFill="1" applyBorder="1" applyAlignment="1">
      <alignment horizontal="left" vertical="center" wrapText="1"/>
    </xf>
    <xf numFmtId="165" fontId="17" fillId="4" borderId="1" xfId="0" applyNumberFormat="1" applyFont="1" applyFill="1" applyBorder="1" applyAlignment="1">
      <alignment horizontal="left" vertical="center" wrapText="1"/>
    </xf>
    <xf numFmtId="165" fontId="16" fillId="0" borderId="1" xfId="0" applyNumberFormat="1" applyFont="1" applyFill="1" applyBorder="1" applyAlignment="1">
      <alignment horizontal="left" vertical="center" wrapText="1"/>
    </xf>
    <xf numFmtId="165" fontId="16" fillId="3" borderId="1" xfId="0" applyNumberFormat="1" applyFont="1" applyFill="1" applyBorder="1" applyAlignment="1">
      <alignment horizontal="left" vertical="center" wrapText="1"/>
    </xf>
    <xf numFmtId="165" fontId="13" fillId="0" borderId="1" xfId="1" applyNumberFormat="1" applyFont="1" applyFill="1" applyBorder="1" applyAlignment="1">
      <alignment horizontal="left" vertical="center" wrapText="1"/>
    </xf>
    <xf numFmtId="165" fontId="17" fillId="4" borderId="1" xfId="1" applyNumberFormat="1" applyFont="1" applyFill="1" applyBorder="1" applyAlignment="1">
      <alignment horizontal="left" vertical="center" wrapText="1"/>
    </xf>
    <xf numFmtId="165" fontId="16" fillId="3" borderId="1" xfId="1" applyNumberFormat="1" applyFont="1" applyFill="1" applyBorder="1" applyAlignment="1">
      <alignment horizontal="left" vertical="center" wrapText="1"/>
    </xf>
    <xf numFmtId="164" fontId="13" fillId="0" borderId="1" xfId="1" applyNumberFormat="1" applyFont="1" applyFill="1" applyBorder="1" applyAlignment="1">
      <alignment horizontal="left" vertical="center" wrapText="1"/>
    </xf>
    <xf numFmtId="0" fontId="13" fillId="0" borderId="1" xfId="0" applyFont="1" applyFill="1" applyBorder="1" applyAlignment="1">
      <alignment horizontal="center"/>
    </xf>
    <xf numFmtId="0" fontId="13" fillId="0" borderId="1" xfId="0" applyFont="1" applyFill="1" applyBorder="1"/>
    <xf numFmtId="0" fontId="13" fillId="0" borderId="0" xfId="0" applyFont="1" applyAlignment="1">
      <alignment horizontal="center"/>
    </xf>
    <xf numFmtId="0" fontId="13" fillId="0" borderId="0" xfId="0" applyFont="1" applyAlignment="1">
      <alignment vertical="center"/>
    </xf>
    <xf numFmtId="0" fontId="19" fillId="0" borderId="0" xfId="0" applyFont="1"/>
    <xf numFmtId="0" fontId="13" fillId="0" borderId="0" xfId="0" applyFont="1" applyFill="1" applyAlignment="1">
      <alignment wrapText="1"/>
    </xf>
    <xf numFmtId="0" fontId="13" fillId="0" borderId="0" xfId="0" quotePrefix="1" applyFont="1" applyAlignment="1">
      <alignment wrapText="1"/>
    </xf>
    <xf numFmtId="0" fontId="15" fillId="0" borderId="1" xfId="0" applyFont="1" applyFill="1" applyBorder="1" applyAlignment="1">
      <alignment horizontal="center"/>
    </xf>
    <xf numFmtId="0" fontId="0" fillId="0" borderId="0" xfId="0" applyAlignment="1">
      <alignment wrapText="1"/>
    </xf>
    <xf numFmtId="0" fontId="0" fillId="0" borderId="1" xfId="0" applyBorder="1" applyAlignment="1">
      <alignment wrapText="1"/>
    </xf>
    <xf numFmtId="0" fontId="0" fillId="0" borderId="0" xfId="0" applyAlignment="1">
      <alignment horizont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Fill="1" applyBorder="1" applyAlignment="1">
      <alignment wrapText="1"/>
    </xf>
    <xf numFmtId="0" fontId="0" fillId="0" borderId="0" xfId="0" applyAlignment="1">
      <alignment horizontal="left" wrapText="1"/>
    </xf>
    <xf numFmtId="0" fontId="0" fillId="0" borderId="0" xfId="0" applyBorder="1" applyAlignment="1">
      <alignment horizontal="center" wrapText="1"/>
    </xf>
    <xf numFmtId="0" fontId="26" fillId="9" borderId="1" xfId="0" applyFont="1" applyFill="1" applyBorder="1" applyAlignment="1">
      <alignment horizontal="center" vertical="center" wrapText="1"/>
    </xf>
    <xf numFmtId="0" fontId="25" fillId="0" borderId="0" xfId="0" applyFont="1" applyAlignment="1">
      <alignment horizontal="center" wrapText="1"/>
    </xf>
    <xf numFmtId="0" fontId="24" fillId="0" borderId="0" xfId="0" applyFont="1" applyFill="1" applyAlignment="1">
      <alignment horizont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wrapText="1"/>
    </xf>
    <xf numFmtId="0" fontId="24" fillId="0" borderId="1" xfId="0" applyFont="1" applyBorder="1" applyAlignment="1">
      <alignment wrapText="1"/>
    </xf>
    <xf numFmtId="0" fontId="24" fillId="0" borderId="0" xfId="0" applyFont="1" applyAlignment="1">
      <alignment wrapText="1"/>
    </xf>
    <xf numFmtId="0" fontId="0" fillId="0" borderId="1" xfId="0" applyFill="1" applyBorder="1" applyAlignment="1">
      <alignment wrapText="1"/>
    </xf>
    <xf numFmtId="0" fontId="20" fillId="0" borderId="1" xfId="0" applyFont="1" applyFill="1" applyBorder="1" applyAlignment="1">
      <alignment vertical="center" wrapText="1"/>
    </xf>
    <xf numFmtId="0" fontId="20" fillId="0" borderId="0" xfId="0" applyFont="1" applyFill="1" applyAlignment="1">
      <alignment vertical="center" wrapText="1"/>
    </xf>
    <xf numFmtId="0" fontId="24" fillId="0" borderId="1" xfId="0" applyFont="1" applyFill="1" applyBorder="1" applyAlignment="1">
      <alignment horizontal="center" wrapText="1"/>
    </xf>
    <xf numFmtId="0" fontId="0" fillId="0" borderId="0" xfId="0" applyFill="1" applyAlignment="1">
      <alignment wrapText="1"/>
    </xf>
    <xf numFmtId="0" fontId="24" fillId="0" borderId="1" xfId="0" applyFont="1" applyFill="1" applyBorder="1" applyAlignment="1">
      <alignment wrapText="1"/>
    </xf>
    <xf numFmtId="0" fontId="24" fillId="0" borderId="0" xfId="0" applyFont="1" applyFill="1" applyAlignment="1">
      <alignment wrapText="1"/>
    </xf>
    <xf numFmtId="0" fontId="25" fillId="0" borderId="0" xfId="0" applyFont="1" applyFill="1" applyAlignment="1">
      <alignment horizontal="center" wrapText="1"/>
    </xf>
    <xf numFmtId="0" fontId="20" fillId="9" borderId="1" xfId="0" applyFont="1" applyFill="1" applyBorder="1" applyAlignment="1">
      <alignment vertical="center" wrapText="1"/>
    </xf>
    <xf numFmtId="0" fontId="20" fillId="9" borderId="2" xfId="0" applyFont="1" applyFill="1" applyBorder="1" applyAlignment="1">
      <alignment horizontal="left" vertical="center" wrapText="1"/>
    </xf>
    <xf numFmtId="0" fontId="20" fillId="9" borderId="1" xfId="0" applyFont="1" applyFill="1" applyBorder="1" applyAlignment="1">
      <alignment horizontal="center" vertical="center" wrapText="1"/>
    </xf>
    <xf numFmtId="0" fontId="20" fillId="9" borderId="3" xfId="0" applyFont="1" applyFill="1" applyBorder="1" applyAlignment="1">
      <alignment horizontal="center" vertical="center" wrapText="1"/>
    </xf>
    <xf numFmtId="0" fontId="22" fillId="0" borderId="0" xfId="0" applyFont="1" applyFill="1" applyAlignment="1">
      <alignment horizontal="center" wrapText="1"/>
    </xf>
    <xf numFmtId="0" fontId="20" fillId="9" borderId="1" xfId="0" applyFont="1" applyFill="1" applyBorder="1" applyAlignment="1">
      <alignment horizontal="left" vertical="center" wrapText="1"/>
    </xf>
    <xf numFmtId="0" fontId="21" fillId="0" borderId="1" xfId="0" applyFont="1" applyFill="1" applyBorder="1" applyAlignment="1">
      <alignment wrapText="1"/>
    </xf>
    <xf numFmtId="0" fontId="21" fillId="0" borderId="0" xfId="0" applyFont="1" applyFill="1" applyBorder="1" applyAlignment="1">
      <alignment horizontal="center" wrapText="1"/>
    </xf>
    <xf numFmtId="0" fontId="28" fillId="0" borderId="1" xfId="0" applyFont="1" applyBorder="1" applyAlignment="1">
      <alignment vertical="center" wrapText="1"/>
    </xf>
    <xf numFmtId="166" fontId="20" fillId="9" borderId="2" xfId="0" applyNumberFormat="1" applyFont="1" applyFill="1" applyBorder="1" applyAlignment="1">
      <alignment horizontal="center" vertical="center" wrapText="1"/>
    </xf>
    <xf numFmtId="0" fontId="21" fillId="0" borderId="1" xfId="0" applyFont="1" applyFill="1" applyBorder="1" applyAlignment="1">
      <alignment horizontal="center" wrapText="1"/>
    </xf>
    <xf numFmtId="166" fontId="0" fillId="0" borderId="0" xfId="0" applyNumberFormat="1" applyAlignment="1">
      <alignment horizontal="center" wrapText="1"/>
    </xf>
    <xf numFmtId="166" fontId="21" fillId="0" borderId="2" xfId="0" applyNumberFormat="1" applyFont="1" applyBorder="1" applyAlignment="1">
      <alignment horizontal="left"/>
    </xf>
    <xf numFmtId="166" fontId="21" fillId="0" borderId="2" xfId="0" applyNumberFormat="1" applyFont="1" applyBorder="1" applyAlignment="1">
      <alignment horizontal="left" vertical="center" wrapText="1"/>
    </xf>
    <xf numFmtId="0" fontId="14" fillId="0" borderId="0" xfId="0" applyFont="1" applyAlignment="1">
      <alignment horizontal="center" vertical="center" wrapText="1"/>
    </xf>
    <xf numFmtId="164" fontId="17" fillId="4" borderId="2" xfId="1" applyNumberFormat="1" applyFont="1" applyFill="1" applyBorder="1" applyAlignment="1">
      <alignment horizontal="left" vertical="center" wrapText="1"/>
    </xf>
    <xf numFmtId="164" fontId="17" fillId="4" borderId="4" xfId="1" applyNumberFormat="1" applyFont="1" applyFill="1" applyBorder="1" applyAlignment="1">
      <alignment horizontal="left" vertical="center" wrapText="1"/>
    </xf>
    <xf numFmtId="164" fontId="17" fillId="4" borderId="3" xfId="1" applyNumberFormat="1" applyFont="1" applyFill="1" applyBorder="1" applyAlignment="1">
      <alignment horizontal="left" vertical="center" wrapText="1"/>
    </xf>
    <xf numFmtId="0" fontId="13" fillId="0" borderId="2" xfId="0" applyFont="1" applyFill="1" applyBorder="1" applyAlignment="1">
      <alignment horizontal="left" wrapText="1"/>
    </xf>
    <xf numFmtId="0" fontId="13" fillId="0" borderId="4" xfId="0" applyFont="1" applyFill="1" applyBorder="1" applyAlignment="1">
      <alignment horizontal="left" wrapText="1"/>
    </xf>
    <xf numFmtId="0" fontId="13" fillId="0" borderId="3" xfId="0" applyFont="1" applyFill="1" applyBorder="1" applyAlignment="1">
      <alignment horizontal="left" wrapText="1"/>
    </xf>
    <xf numFmtId="0" fontId="13" fillId="0" borderId="5" xfId="0" applyFont="1" applyBorder="1" applyAlignment="1">
      <alignment horizontal="left" vertical="top" wrapText="1"/>
    </xf>
    <xf numFmtId="0" fontId="13" fillId="0" borderId="5" xfId="0" applyFont="1" applyBorder="1" applyAlignment="1">
      <alignment horizontal="left" vertical="top"/>
    </xf>
    <xf numFmtId="0" fontId="13" fillId="0" borderId="5" xfId="0" applyFont="1" applyFill="1" applyBorder="1" applyAlignment="1">
      <alignment horizontal="left" vertical="center" wrapText="1"/>
    </xf>
    <xf numFmtId="0" fontId="13" fillId="0" borderId="5" xfId="0" applyFont="1" applyFill="1" applyBorder="1" applyAlignment="1">
      <alignment horizontal="left" vertical="center"/>
    </xf>
    <xf numFmtId="0" fontId="16" fillId="0" borderId="5" xfId="0" applyFont="1" applyBorder="1" applyAlignment="1">
      <alignment horizontal="center" wrapText="1"/>
    </xf>
    <xf numFmtId="0" fontId="13" fillId="0" borderId="2" xfId="0" applyFont="1" applyFill="1" applyBorder="1" applyAlignment="1">
      <alignment horizontal="left"/>
    </xf>
    <xf numFmtId="0" fontId="13" fillId="0" borderId="4" xfId="0" applyFont="1" applyFill="1" applyBorder="1" applyAlignment="1">
      <alignment horizontal="left"/>
    </xf>
    <xf numFmtId="0" fontId="13" fillId="0" borderId="3" xfId="0" applyFont="1" applyFill="1" applyBorder="1" applyAlignment="1">
      <alignment horizontal="left"/>
    </xf>
    <xf numFmtId="0" fontId="13" fillId="0" borderId="2" xfId="0" applyFont="1" applyBorder="1" applyAlignment="1">
      <alignment horizontal="left"/>
    </xf>
    <xf numFmtId="0" fontId="13" fillId="0" borderId="4" xfId="0" applyFont="1" applyBorder="1" applyAlignment="1">
      <alignment horizontal="left"/>
    </xf>
    <xf numFmtId="0" fontId="13" fillId="0" borderId="3" xfId="0" applyFont="1" applyBorder="1" applyAlignment="1">
      <alignment horizontal="left"/>
    </xf>
    <xf numFmtId="0" fontId="4" fillId="6" borderId="1" xfId="0" applyFont="1" applyFill="1" applyBorder="1" applyAlignment="1">
      <alignment horizontal="left"/>
    </xf>
    <xf numFmtId="0" fontId="4" fillId="7" borderId="1" xfId="0" applyFont="1" applyFill="1" applyBorder="1" applyAlignment="1">
      <alignment horizontal="left"/>
    </xf>
    <xf numFmtId="0" fontId="4" fillId="7" borderId="1" xfId="0" applyFont="1" applyFill="1" applyBorder="1" applyAlignment="1">
      <alignment horizontal="left" wrapText="1"/>
    </xf>
    <xf numFmtId="0" fontId="4" fillId="7" borderId="1" xfId="0" applyFont="1" applyFill="1" applyBorder="1" applyAlignment="1">
      <alignment horizontal="left" vertical="top"/>
    </xf>
    <xf numFmtId="0" fontId="2" fillId="0" borderId="0" xfId="0" applyFont="1" applyFill="1" applyBorder="1" applyAlignment="1">
      <alignment horizontal="center" vertical="center"/>
    </xf>
    <xf numFmtId="0" fontId="4" fillId="6" borderId="1" xfId="0" applyFont="1" applyFill="1" applyBorder="1" applyAlignment="1">
      <alignment horizontal="left" vertical="top"/>
    </xf>
  </cellXfs>
  <cellStyles count="4">
    <cellStyle name="Comma" xfId="1" builtinId="3"/>
    <cellStyle name="Currency 2" xfId="3" xr:uid="{C00AD244-745F-4710-A56E-B1883B9A9D13}"/>
    <cellStyle name="Normal" xfId="0" builtinId="0"/>
    <cellStyle name="Normal 12" xfId="2" xr:uid="{00000000-0005-0000-0000-000002000000}"/>
  </cellStyles>
  <dxfs count="0"/>
  <tableStyles count="0" defaultTableStyle="TableStyleMedium2" defaultPivotStyle="PivotStyleLight16"/>
  <colors>
    <mruColors>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9"/>
  <sheetViews>
    <sheetView topLeftCell="A16" zoomScale="70" zoomScaleNormal="70" workbookViewId="0">
      <selection activeCell="F25" sqref="F25"/>
    </sheetView>
  </sheetViews>
  <sheetFormatPr defaultColWidth="9.140625" defaultRowHeight="16.5" x14ac:dyDescent="0.25"/>
  <cols>
    <col min="1" max="1" width="6.7109375" style="57" customWidth="1"/>
    <col min="2" max="2" width="53.7109375" style="57" customWidth="1"/>
    <col min="3" max="3" width="14.140625" style="57" customWidth="1"/>
    <col min="4" max="4" width="11.42578125" style="95" customWidth="1"/>
    <col min="5" max="5" width="10.5703125" style="57" customWidth="1"/>
    <col min="6" max="6" width="23.5703125" style="82" customWidth="1"/>
    <col min="7" max="7" width="23.42578125" style="82" customWidth="1"/>
    <col min="8" max="8" width="28.140625" style="57" customWidth="1"/>
    <col min="9" max="9" width="71.28515625" style="57" customWidth="1"/>
    <col min="10" max="16384" width="9.140625" style="57"/>
  </cols>
  <sheetData>
    <row r="1" spans="1:9" s="96" customFormat="1" ht="35.25" customHeight="1" x14ac:dyDescent="0.25">
      <c r="B1" s="138" t="s">
        <v>182</v>
      </c>
      <c r="C1" s="138"/>
      <c r="D1" s="138"/>
      <c r="E1" s="138"/>
      <c r="F1" s="138"/>
      <c r="G1" s="138"/>
      <c r="H1" s="138"/>
    </row>
    <row r="3" spans="1:9" ht="50.1" customHeight="1" x14ac:dyDescent="0.25">
      <c r="A3" s="59"/>
      <c r="B3" s="60" t="s">
        <v>0</v>
      </c>
      <c r="C3" s="60" t="s">
        <v>166</v>
      </c>
      <c r="D3" s="61" t="s">
        <v>175</v>
      </c>
      <c r="E3" s="61" t="s">
        <v>185</v>
      </c>
      <c r="F3" s="83" t="s">
        <v>21</v>
      </c>
      <c r="G3" s="83" t="s">
        <v>22</v>
      </c>
      <c r="H3" s="61" t="s">
        <v>11</v>
      </c>
      <c r="I3" s="57" t="s">
        <v>186</v>
      </c>
    </row>
    <row r="4" spans="1:9" s="78" customFormat="1" ht="50.1" customHeight="1" x14ac:dyDescent="0.25">
      <c r="A4" s="62" t="s">
        <v>15</v>
      </c>
      <c r="B4" s="62" t="s">
        <v>188</v>
      </c>
      <c r="C4" s="62"/>
      <c r="D4" s="66"/>
      <c r="E4" s="66"/>
      <c r="F4" s="84"/>
      <c r="G4" s="84"/>
      <c r="H4" s="62"/>
    </row>
    <row r="5" spans="1:9" ht="50.1" customHeight="1" x14ac:dyDescent="0.25">
      <c r="A5" s="63">
        <v>1.1000000000000001</v>
      </c>
      <c r="B5" s="64" t="s">
        <v>26</v>
      </c>
      <c r="C5" s="64" t="s">
        <v>167</v>
      </c>
      <c r="D5" s="65">
        <v>753</v>
      </c>
      <c r="E5" s="65">
        <v>4</v>
      </c>
      <c r="F5" s="85">
        <v>43164</v>
      </c>
      <c r="G5" s="85">
        <v>43916</v>
      </c>
      <c r="H5" s="63" t="s">
        <v>172</v>
      </c>
      <c r="I5" s="145" t="s">
        <v>193</v>
      </c>
    </row>
    <row r="6" spans="1:9" ht="50.1" customHeight="1" x14ac:dyDescent="0.25">
      <c r="A6" s="63">
        <v>1.2</v>
      </c>
      <c r="B6" s="64" t="s">
        <v>28</v>
      </c>
      <c r="C6" s="64" t="s">
        <v>168</v>
      </c>
      <c r="D6" s="65">
        <v>672</v>
      </c>
      <c r="E6" s="65">
        <v>1</v>
      </c>
      <c r="F6" s="85">
        <v>43245</v>
      </c>
      <c r="G6" s="85">
        <v>43916</v>
      </c>
      <c r="H6" s="63" t="s">
        <v>27</v>
      </c>
      <c r="I6" s="146"/>
    </row>
    <row r="7" spans="1:9" ht="50.1" customHeight="1" x14ac:dyDescent="0.25">
      <c r="A7" s="63">
        <v>1.3</v>
      </c>
      <c r="B7" s="64" t="s">
        <v>29</v>
      </c>
      <c r="C7" s="64" t="s">
        <v>167</v>
      </c>
      <c r="D7" s="65">
        <v>672</v>
      </c>
      <c r="E7" s="65">
        <v>10</v>
      </c>
      <c r="F7" s="85">
        <v>43245</v>
      </c>
      <c r="G7" s="85">
        <v>43916</v>
      </c>
      <c r="H7" s="63" t="s">
        <v>27</v>
      </c>
      <c r="I7" s="146"/>
    </row>
    <row r="8" spans="1:9" s="69" customFormat="1" ht="50.1" customHeight="1" x14ac:dyDescent="0.25">
      <c r="A8" s="63">
        <v>1.4</v>
      </c>
      <c r="B8" s="64" t="s">
        <v>29</v>
      </c>
      <c r="C8" s="64" t="s">
        <v>167</v>
      </c>
      <c r="D8" s="65">
        <v>365</v>
      </c>
      <c r="E8" s="65">
        <v>4</v>
      </c>
      <c r="F8" s="85">
        <v>43552</v>
      </c>
      <c r="G8" s="85">
        <v>43916</v>
      </c>
      <c r="H8" s="63" t="s">
        <v>27</v>
      </c>
      <c r="I8" s="146"/>
    </row>
    <row r="9" spans="1:9" ht="50.1" customHeight="1" x14ac:dyDescent="0.25">
      <c r="A9" s="63">
        <v>1.5</v>
      </c>
      <c r="B9" s="64" t="s">
        <v>28</v>
      </c>
      <c r="C9" s="64" t="s">
        <v>168</v>
      </c>
      <c r="D9" s="65">
        <v>365</v>
      </c>
      <c r="E9" s="65">
        <v>1</v>
      </c>
      <c r="F9" s="85">
        <v>43552</v>
      </c>
      <c r="G9" s="85">
        <v>43916</v>
      </c>
      <c r="H9" s="63" t="s">
        <v>27</v>
      </c>
      <c r="I9" s="146"/>
    </row>
    <row r="10" spans="1:9" s="80" customFormat="1" ht="50.1" customHeight="1" x14ac:dyDescent="0.25">
      <c r="A10" s="72" t="s">
        <v>10</v>
      </c>
      <c r="B10" s="72" t="s">
        <v>173</v>
      </c>
      <c r="C10" s="72"/>
      <c r="D10" s="79"/>
      <c r="E10" s="79"/>
      <c r="F10" s="86"/>
      <c r="G10" s="86"/>
      <c r="H10" s="72"/>
    </row>
    <row r="11" spans="1:9" s="69" customFormat="1" ht="50.1" customHeight="1" x14ac:dyDescent="0.25">
      <c r="A11" s="64">
        <v>2.2999999999999998</v>
      </c>
      <c r="B11" s="64" t="s">
        <v>2</v>
      </c>
      <c r="C11" s="64" t="s">
        <v>169</v>
      </c>
      <c r="D11" s="65">
        <v>3</v>
      </c>
      <c r="E11" s="68">
        <v>1</v>
      </c>
      <c r="F11" s="87">
        <v>43557</v>
      </c>
      <c r="G11" s="85">
        <v>44653</v>
      </c>
      <c r="H11" s="63" t="s">
        <v>18</v>
      </c>
      <c r="I11" s="147" t="s">
        <v>189</v>
      </c>
    </row>
    <row r="12" spans="1:9" s="70" customFormat="1" ht="50.1" customHeight="1" x14ac:dyDescent="0.25">
      <c r="A12" s="64">
        <v>2.4</v>
      </c>
      <c r="B12" s="64" t="s">
        <v>3</v>
      </c>
      <c r="C12" s="64" t="s">
        <v>169</v>
      </c>
      <c r="D12" s="65">
        <v>3</v>
      </c>
      <c r="E12" s="67">
        <v>8</v>
      </c>
      <c r="F12" s="87">
        <v>43557</v>
      </c>
      <c r="G12" s="87">
        <v>44653</v>
      </c>
      <c r="H12" s="64" t="s">
        <v>18</v>
      </c>
      <c r="I12" s="148"/>
    </row>
    <row r="13" spans="1:9" s="69" customFormat="1" ht="50.1" customHeight="1" x14ac:dyDescent="0.25">
      <c r="A13" s="64">
        <v>2.5</v>
      </c>
      <c r="B13" s="64" t="s">
        <v>4</v>
      </c>
      <c r="C13" s="64" t="s">
        <v>169</v>
      </c>
      <c r="D13" s="65">
        <v>3</v>
      </c>
      <c r="E13" s="68">
        <v>6</v>
      </c>
      <c r="F13" s="87">
        <v>43351</v>
      </c>
      <c r="G13" s="85">
        <v>44447</v>
      </c>
      <c r="H13" s="63" t="s">
        <v>17</v>
      </c>
      <c r="I13" s="148"/>
    </row>
    <row r="14" spans="1:9" s="70" customFormat="1" ht="50.1" customHeight="1" x14ac:dyDescent="0.25">
      <c r="A14" s="64">
        <v>2.6</v>
      </c>
      <c r="B14" s="64" t="s">
        <v>5</v>
      </c>
      <c r="C14" s="64" t="s">
        <v>169</v>
      </c>
      <c r="D14" s="65">
        <v>3</v>
      </c>
      <c r="E14" s="67">
        <v>1</v>
      </c>
      <c r="F14" s="87">
        <v>43195</v>
      </c>
      <c r="G14" s="87">
        <v>44291</v>
      </c>
      <c r="H14" s="64" t="s">
        <v>17</v>
      </c>
      <c r="I14" s="148"/>
    </row>
    <row r="15" spans="1:9" s="69" customFormat="1" ht="50.1" customHeight="1" x14ac:dyDescent="0.25">
      <c r="A15" s="63">
        <v>2.8</v>
      </c>
      <c r="B15" s="64" t="s">
        <v>6</v>
      </c>
      <c r="C15" s="64" t="s">
        <v>169</v>
      </c>
      <c r="D15" s="65">
        <v>3</v>
      </c>
      <c r="E15" s="68">
        <v>18</v>
      </c>
      <c r="F15" s="87">
        <v>43195</v>
      </c>
      <c r="G15" s="85">
        <v>44291</v>
      </c>
      <c r="H15" s="63" t="s">
        <v>17</v>
      </c>
      <c r="I15" s="148"/>
    </row>
    <row r="16" spans="1:9" s="69" customFormat="1" ht="50.1" customHeight="1" x14ac:dyDescent="0.25">
      <c r="A16" s="63">
        <v>3</v>
      </c>
      <c r="B16" s="64" t="s">
        <v>7</v>
      </c>
      <c r="C16" s="64" t="s">
        <v>169</v>
      </c>
      <c r="D16" s="65">
        <v>3</v>
      </c>
      <c r="E16" s="68">
        <v>2</v>
      </c>
      <c r="F16" s="87">
        <v>43195</v>
      </c>
      <c r="G16" s="85">
        <v>44291</v>
      </c>
      <c r="H16" s="63" t="s">
        <v>17</v>
      </c>
      <c r="I16" s="148"/>
    </row>
    <row r="17" spans="1:9" s="69" customFormat="1" ht="50.1" customHeight="1" x14ac:dyDescent="0.25">
      <c r="A17" s="64">
        <v>3.1</v>
      </c>
      <c r="B17" s="64" t="s">
        <v>8</v>
      </c>
      <c r="C17" s="64" t="s">
        <v>169</v>
      </c>
      <c r="D17" s="65">
        <v>3</v>
      </c>
      <c r="E17" s="68">
        <v>1</v>
      </c>
      <c r="F17" s="87">
        <v>43195</v>
      </c>
      <c r="G17" s="85">
        <v>44291</v>
      </c>
      <c r="H17" s="63" t="s">
        <v>17</v>
      </c>
      <c r="I17" s="148"/>
    </row>
    <row r="18" spans="1:9" s="69" customFormat="1" ht="50.1" customHeight="1" x14ac:dyDescent="0.25">
      <c r="A18" s="64">
        <v>3.4</v>
      </c>
      <c r="B18" s="64" t="s">
        <v>9</v>
      </c>
      <c r="C18" s="64" t="s">
        <v>169</v>
      </c>
      <c r="D18" s="65">
        <v>3</v>
      </c>
      <c r="E18" s="68">
        <v>5</v>
      </c>
      <c r="F18" s="87">
        <v>43192</v>
      </c>
      <c r="G18" s="85">
        <v>44288</v>
      </c>
      <c r="H18" s="63" t="s">
        <v>17</v>
      </c>
      <c r="I18" s="148"/>
    </row>
    <row r="19" spans="1:9" s="69" customFormat="1" ht="50.1" customHeight="1" x14ac:dyDescent="0.25">
      <c r="A19" s="63">
        <v>3.5</v>
      </c>
      <c r="B19" s="64" t="s">
        <v>12</v>
      </c>
      <c r="C19" s="64" t="s">
        <v>169</v>
      </c>
      <c r="D19" s="65">
        <v>3</v>
      </c>
      <c r="E19" s="68">
        <v>4</v>
      </c>
      <c r="F19" s="87">
        <v>42621</v>
      </c>
      <c r="G19" s="85">
        <v>44197</v>
      </c>
      <c r="H19" s="63" t="s">
        <v>17</v>
      </c>
      <c r="I19" s="148"/>
    </row>
    <row r="20" spans="1:9" s="81" customFormat="1" ht="50.1" customHeight="1" x14ac:dyDescent="0.25">
      <c r="A20" s="64">
        <v>3.6</v>
      </c>
      <c r="B20" s="64" t="s">
        <v>12</v>
      </c>
      <c r="C20" s="64" t="s">
        <v>169</v>
      </c>
      <c r="D20" s="67">
        <v>3</v>
      </c>
      <c r="E20" s="67">
        <v>26</v>
      </c>
      <c r="F20" s="88">
        <v>43351</v>
      </c>
      <c r="G20" s="87">
        <v>44447</v>
      </c>
      <c r="H20" s="64" t="s">
        <v>16</v>
      </c>
      <c r="I20" s="148"/>
    </row>
    <row r="21" spans="1:9" s="69" customFormat="1" ht="50.1" customHeight="1" x14ac:dyDescent="0.25">
      <c r="A21" s="64">
        <v>3.8</v>
      </c>
      <c r="B21" s="64" t="s">
        <v>14</v>
      </c>
      <c r="C21" s="64" t="s">
        <v>169</v>
      </c>
      <c r="D21" s="71">
        <v>12</v>
      </c>
      <c r="E21" s="71">
        <v>20</v>
      </c>
      <c r="F21" s="89">
        <v>43487</v>
      </c>
      <c r="G21" s="89">
        <v>43852</v>
      </c>
      <c r="H21" s="92" t="s">
        <v>165</v>
      </c>
      <c r="I21" s="98" t="s">
        <v>190</v>
      </c>
    </row>
    <row r="22" spans="1:9" s="69" customFormat="1" ht="50.1" customHeight="1" x14ac:dyDescent="0.25">
      <c r="A22" s="64">
        <v>3.9</v>
      </c>
      <c r="B22" s="64" t="s">
        <v>13</v>
      </c>
      <c r="C22" s="64" t="s">
        <v>169</v>
      </c>
      <c r="D22" s="71">
        <v>3</v>
      </c>
      <c r="E22" s="71">
        <v>2</v>
      </c>
      <c r="F22" s="89">
        <v>43193</v>
      </c>
      <c r="G22" s="89">
        <v>44289</v>
      </c>
      <c r="H22" s="92" t="s">
        <v>17</v>
      </c>
      <c r="I22" s="98" t="s">
        <v>191</v>
      </c>
    </row>
    <row r="23" spans="1:9" s="97" customFormat="1" ht="50.1" customHeight="1" x14ac:dyDescent="0.25">
      <c r="A23" s="72" t="s">
        <v>19</v>
      </c>
      <c r="B23" s="72" t="s">
        <v>174</v>
      </c>
      <c r="C23" s="72"/>
      <c r="D23" s="74"/>
      <c r="E23" s="74"/>
      <c r="F23" s="90"/>
      <c r="G23" s="90"/>
      <c r="H23" s="73"/>
    </row>
    <row r="24" spans="1:9" s="58" customFormat="1" ht="116.25" customHeight="1" x14ac:dyDescent="0.25">
      <c r="A24" s="75">
        <v>1</v>
      </c>
      <c r="B24" s="75" t="s">
        <v>23</v>
      </c>
      <c r="C24" s="75" t="s">
        <v>170</v>
      </c>
      <c r="D24" s="77">
        <v>1</v>
      </c>
      <c r="E24" s="77">
        <v>2</v>
      </c>
      <c r="F24" s="91">
        <v>43431</v>
      </c>
      <c r="G24" s="91">
        <v>43796</v>
      </c>
      <c r="H24" s="76" t="s">
        <v>25</v>
      </c>
      <c r="I24" s="149" t="s">
        <v>192</v>
      </c>
    </row>
    <row r="25" spans="1:9" s="58" customFormat="1" ht="105" customHeight="1" x14ac:dyDescent="0.25">
      <c r="A25" s="75">
        <v>2</v>
      </c>
      <c r="B25" s="75" t="s">
        <v>20</v>
      </c>
      <c r="C25" s="75" t="s">
        <v>171</v>
      </c>
      <c r="D25" s="77">
        <v>1</v>
      </c>
      <c r="E25" s="77">
        <v>2</v>
      </c>
      <c r="F25" s="91">
        <v>43489</v>
      </c>
      <c r="G25" s="91">
        <v>43854</v>
      </c>
      <c r="H25" s="76" t="s">
        <v>24</v>
      </c>
      <c r="I25" s="149"/>
    </row>
    <row r="26" spans="1:9" s="97" customFormat="1" ht="50.1" customHeight="1" x14ac:dyDescent="0.25">
      <c r="A26" s="72" t="s">
        <v>183</v>
      </c>
      <c r="B26" s="72" t="s">
        <v>184</v>
      </c>
      <c r="C26" s="72" t="s">
        <v>166</v>
      </c>
      <c r="D26" s="74" t="s">
        <v>180</v>
      </c>
      <c r="E26" s="139" t="s">
        <v>181</v>
      </c>
      <c r="F26" s="140"/>
      <c r="G26" s="140"/>
      <c r="H26" s="141"/>
    </row>
    <row r="27" spans="1:9" ht="50.1" customHeight="1" x14ac:dyDescent="0.25">
      <c r="A27" s="93">
        <v>1</v>
      </c>
      <c r="B27" s="94" t="s">
        <v>177</v>
      </c>
      <c r="C27" s="94" t="s">
        <v>1</v>
      </c>
      <c r="D27" s="93">
        <v>5</v>
      </c>
      <c r="E27" s="142" t="s">
        <v>179</v>
      </c>
      <c r="F27" s="143"/>
      <c r="G27" s="143"/>
      <c r="H27" s="144"/>
      <c r="I27" s="57" t="s">
        <v>187</v>
      </c>
    </row>
    <row r="28" spans="1:9" ht="114" customHeight="1" x14ac:dyDescent="0.25">
      <c r="A28" s="93">
        <v>2</v>
      </c>
      <c r="B28" s="94" t="s">
        <v>178</v>
      </c>
      <c r="C28" s="94" t="s">
        <v>1</v>
      </c>
      <c r="D28" s="100">
        <v>4</v>
      </c>
      <c r="E28" s="150" t="s">
        <v>176</v>
      </c>
      <c r="F28" s="151"/>
      <c r="G28" s="151"/>
      <c r="H28" s="152"/>
      <c r="I28" s="99" t="s">
        <v>196</v>
      </c>
    </row>
    <row r="29" spans="1:9" ht="124.5" customHeight="1" x14ac:dyDescent="0.25">
      <c r="A29" s="93">
        <v>3</v>
      </c>
      <c r="B29" s="94" t="s">
        <v>194</v>
      </c>
      <c r="C29" s="94" t="s">
        <v>1</v>
      </c>
      <c r="D29" s="100">
        <v>1</v>
      </c>
      <c r="E29" s="153"/>
      <c r="F29" s="154"/>
      <c r="G29" s="154"/>
      <c r="H29" s="155"/>
      <c r="I29" s="99" t="s">
        <v>195</v>
      </c>
    </row>
  </sheetData>
  <autoFilter ref="A3:I25" xr:uid="{00000000-0009-0000-0000-000000000000}"/>
  <mergeCells count="8">
    <mergeCell ref="E28:H28"/>
    <mergeCell ref="E29:H29"/>
    <mergeCell ref="B1:H1"/>
    <mergeCell ref="E26:H26"/>
    <mergeCell ref="E27:H27"/>
    <mergeCell ref="I5:I9"/>
    <mergeCell ref="I11:I20"/>
    <mergeCell ref="I24:I25"/>
  </mergeCells>
  <pageMargins left="0.2" right="0.2" top="0.25" bottom="0.25" header="0" footer="0.05"/>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25"/>
  <sheetViews>
    <sheetView tabSelected="1" topLeftCell="A16" zoomScale="85" zoomScaleNormal="85" workbookViewId="0">
      <selection activeCell="G4" sqref="G4"/>
    </sheetView>
  </sheetViews>
  <sheetFormatPr defaultRowHeight="15.75" x14ac:dyDescent="0.25"/>
  <cols>
    <col min="1" max="1" width="2.140625" style="101" customWidth="1"/>
    <col min="2" max="2" width="30.28515625" style="101" customWidth="1"/>
    <col min="3" max="3" width="20.85546875" style="110" customWidth="1"/>
    <col min="4" max="4" width="64.5703125" style="107" customWidth="1"/>
    <col min="5" max="5" width="13.85546875" style="135" customWidth="1"/>
    <col min="6" max="6" width="16.140625" style="107" customWidth="1"/>
    <col min="7" max="7" width="14.5703125" style="108" customWidth="1"/>
    <col min="8" max="8" width="13.85546875" style="103" customWidth="1"/>
    <col min="9" max="9" width="12.85546875" style="101" customWidth="1"/>
    <col min="10" max="10" width="3.5703125" style="106" customWidth="1"/>
    <col min="11" max="11" width="10.85546875" style="111" customWidth="1"/>
    <col min="12" max="16384" width="9.140625" style="101"/>
  </cols>
  <sheetData>
    <row r="2" spans="1:11" s="118" customFormat="1" ht="30" x14ac:dyDescent="0.25">
      <c r="A2" s="117" t="s">
        <v>197</v>
      </c>
      <c r="B2" s="124" t="s">
        <v>204</v>
      </c>
      <c r="C2" s="109" t="s">
        <v>224</v>
      </c>
      <c r="D2" s="129" t="s">
        <v>34</v>
      </c>
      <c r="E2" s="133" t="s">
        <v>207</v>
      </c>
      <c r="F2" s="125" t="s">
        <v>209</v>
      </c>
      <c r="G2" s="126" t="s">
        <v>245</v>
      </c>
      <c r="H2" s="127" t="s">
        <v>246</v>
      </c>
      <c r="I2" s="126" t="s">
        <v>247</v>
      </c>
      <c r="J2" s="104"/>
      <c r="K2" s="112"/>
    </row>
    <row r="3" spans="1:11" ht="30.75" customHeight="1" x14ac:dyDescent="0.25">
      <c r="A3" s="102"/>
      <c r="B3" s="130" t="s">
        <v>229</v>
      </c>
      <c r="C3" s="130" t="s">
        <v>44</v>
      </c>
      <c r="D3" s="130"/>
      <c r="E3" s="134"/>
      <c r="F3" s="130" t="s">
        <v>211</v>
      </c>
      <c r="G3" s="130">
        <v>5</v>
      </c>
      <c r="H3" s="130">
        <v>5</v>
      </c>
      <c r="I3" s="130">
        <v>5</v>
      </c>
      <c r="J3" s="105"/>
      <c r="K3" s="113"/>
    </row>
    <row r="4" spans="1:11" s="115" customFormat="1" ht="81" customHeight="1" x14ac:dyDescent="0.25">
      <c r="A4" s="114"/>
      <c r="B4" s="130" t="s">
        <v>244</v>
      </c>
      <c r="C4" s="130" t="s">
        <v>234</v>
      </c>
      <c r="D4" s="130"/>
      <c r="E4" s="134"/>
      <c r="F4" s="130"/>
      <c r="G4" s="130">
        <v>50</v>
      </c>
      <c r="H4" s="130">
        <v>25</v>
      </c>
      <c r="I4" s="130">
        <v>25</v>
      </c>
      <c r="J4" s="105"/>
      <c r="K4" s="113"/>
    </row>
    <row r="5" spans="1:11" s="122" customFormat="1" ht="24.95" customHeight="1" x14ac:dyDescent="0.25">
      <c r="A5" s="121"/>
      <c r="B5" s="130" t="s">
        <v>198</v>
      </c>
      <c r="C5" s="130" t="s">
        <v>222</v>
      </c>
      <c r="D5" s="130" t="s">
        <v>200</v>
      </c>
      <c r="E5" s="136">
        <v>43916</v>
      </c>
      <c r="F5" s="130" t="s">
        <v>210</v>
      </c>
      <c r="G5" s="130">
        <v>1</v>
      </c>
      <c r="H5" s="130">
        <v>1</v>
      </c>
      <c r="I5" s="130">
        <v>1</v>
      </c>
      <c r="J5" s="131"/>
      <c r="K5" s="131"/>
    </row>
    <row r="6" spans="1:11" s="122" customFormat="1" ht="24.95" customHeight="1" x14ac:dyDescent="0.25">
      <c r="A6" s="121"/>
      <c r="B6" s="130" t="s">
        <v>198</v>
      </c>
      <c r="C6" s="130" t="s">
        <v>223</v>
      </c>
      <c r="D6" s="130" t="s">
        <v>201</v>
      </c>
      <c r="E6" s="136">
        <v>43916</v>
      </c>
      <c r="F6" s="130" t="s">
        <v>210</v>
      </c>
      <c r="G6" s="130">
        <v>4</v>
      </c>
      <c r="H6" s="130">
        <v>4</v>
      </c>
      <c r="I6" s="130">
        <v>4</v>
      </c>
      <c r="J6" s="131"/>
      <c r="K6" s="131"/>
    </row>
    <row r="7" spans="1:11" s="122" customFormat="1" ht="24.95" customHeight="1" x14ac:dyDescent="0.25">
      <c r="A7" s="121"/>
      <c r="B7" s="130" t="s">
        <v>198</v>
      </c>
      <c r="C7" s="130" t="s">
        <v>222</v>
      </c>
      <c r="D7" s="130" t="s">
        <v>200</v>
      </c>
      <c r="E7" s="136">
        <v>43916</v>
      </c>
      <c r="F7" s="130" t="s">
        <v>210</v>
      </c>
      <c r="G7" s="130">
        <v>1</v>
      </c>
      <c r="H7" s="130">
        <v>1</v>
      </c>
      <c r="I7" s="130">
        <v>1</v>
      </c>
      <c r="J7" s="131"/>
      <c r="K7" s="131"/>
    </row>
    <row r="8" spans="1:11" s="122" customFormat="1" ht="24.95" customHeight="1" x14ac:dyDescent="0.25">
      <c r="A8" s="121"/>
      <c r="B8" s="130" t="s">
        <v>198</v>
      </c>
      <c r="C8" s="130" t="s">
        <v>223</v>
      </c>
      <c r="D8" s="130" t="s">
        <v>201</v>
      </c>
      <c r="E8" s="136">
        <v>43916</v>
      </c>
      <c r="F8" s="130" t="s">
        <v>210</v>
      </c>
      <c r="G8" s="130">
        <v>14</v>
      </c>
      <c r="H8" s="130">
        <v>14</v>
      </c>
      <c r="I8" s="130">
        <v>14</v>
      </c>
      <c r="J8" s="131"/>
      <c r="K8" s="131"/>
    </row>
    <row r="9" spans="1:11" s="122" customFormat="1" ht="31.5" x14ac:dyDescent="0.25">
      <c r="A9" s="121"/>
      <c r="B9" s="130" t="s">
        <v>208</v>
      </c>
      <c r="C9" s="130" t="s">
        <v>213</v>
      </c>
      <c r="D9" s="132" t="s">
        <v>235</v>
      </c>
      <c r="E9" s="134" t="s">
        <v>225</v>
      </c>
      <c r="F9" s="130" t="s">
        <v>210</v>
      </c>
      <c r="G9" s="130">
        <v>0</v>
      </c>
      <c r="H9" s="130">
        <v>0</v>
      </c>
      <c r="I9" s="130">
        <v>1</v>
      </c>
      <c r="J9" s="105"/>
      <c r="K9" s="113"/>
    </row>
    <row r="10" spans="1:11" s="122" customFormat="1" ht="31.5" x14ac:dyDescent="0.25">
      <c r="A10" s="121"/>
      <c r="B10" s="130" t="s">
        <v>208</v>
      </c>
      <c r="C10" s="130" t="s">
        <v>214</v>
      </c>
      <c r="D10" s="132" t="s">
        <v>236</v>
      </c>
      <c r="E10" s="134" t="s">
        <v>225</v>
      </c>
      <c r="F10" s="130" t="s">
        <v>210</v>
      </c>
      <c r="G10" s="130">
        <v>0</v>
      </c>
      <c r="H10" s="130">
        <v>0</v>
      </c>
      <c r="I10" s="130">
        <v>1</v>
      </c>
      <c r="J10" s="105"/>
      <c r="K10" s="113"/>
    </row>
    <row r="11" spans="1:11" s="111" customFormat="1" ht="31.5" x14ac:dyDescent="0.25">
      <c r="A11" s="119"/>
      <c r="B11" s="130" t="s">
        <v>208</v>
      </c>
      <c r="C11" s="130" t="s">
        <v>82</v>
      </c>
      <c r="D11" s="132" t="s">
        <v>236</v>
      </c>
      <c r="E11" s="134" t="s">
        <v>205</v>
      </c>
      <c r="F11" s="130" t="s">
        <v>210</v>
      </c>
      <c r="G11" s="130">
        <v>0</v>
      </c>
      <c r="H11" s="130">
        <v>7</v>
      </c>
      <c r="I11" s="130">
        <v>7</v>
      </c>
      <c r="J11" s="113"/>
      <c r="K11" s="113"/>
    </row>
    <row r="12" spans="1:11" s="122" customFormat="1" ht="31.5" x14ac:dyDescent="0.25">
      <c r="A12" s="121"/>
      <c r="B12" s="130" t="s">
        <v>208</v>
      </c>
      <c r="C12" s="130" t="s">
        <v>216</v>
      </c>
      <c r="D12" s="132" t="s">
        <v>237</v>
      </c>
      <c r="E12" s="134" t="s">
        <v>226</v>
      </c>
      <c r="F12" s="130" t="s">
        <v>210</v>
      </c>
      <c r="G12" s="130">
        <v>0</v>
      </c>
      <c r="H12" s="130">
        <v>0</v>
      </c>
      <c r="I12" s="130">
        <v>3</v>
      </c>
      <c r="J12" s="105"/>
      <c r="K12" s="113"/>
    </row>
    <row r="13" spans="1:11" s="122" customFormat="1" ht="31.5" x14ac:dyDescent="0.25">
      <c r="A13" s="121"/>
      <c r="B13" s="130" t="s">
        <v>208</v>
      </c>
      <c r="C13" s="130" t="s">
        <v>85</v>
      </c>
      <c r="D13" s="132" t="s">
        <v>237</v>
      </c>
      <c r="E13" s="134" t="s">
        <v>227</v>
      </c>
      <c r="F13" s="130" t="s">
        <v>210</v>
      </c>
      <c r="G13" s="130">
        <v>0</v>
      </c>
      <c r="H13" s="130">
        <v>3</v>
      </c>
      <c r="I13" s="130">
        <v>3</v>
      </c>
      <c r="J13" s="105"/>
      <c r="K13" s="113"/>
    </row>
    <row r="14" spans="1:11" s="122" customFormat="1" ht="31.5" x14ac:dyDescent="0.25">
      <c r="A14" s="121"/>
      <c r="B14" s="130" t="s">
        <v>208</v>
      </c>
      <c r="C14" s="130" t="s">
        <v>217</v>
      </c>
      <c r="D14" s="132" t="s">
        <v>238</v>
      </c>
      <c r="E14" s="134" t="s">
        <v>206</v>
      </c>
      <c r="F14" s="130" t="s">
        <v>210</v>
      </c>
      <c r="G14" s="130">
        <v>0</v>
      </c>
      <c r="H14" s="130">
        <v>1</v>
      </c>
      <c r="I14" s="130">
        <v>1</v>
      </c>
      <c r="J14" s="105"/>
      <c r="K14" s="113"/>
    </row>
    <row r="15" spans="1:11" s="122" customFormat="1" ht="31.5" x14ac:dyDescent="0.25">
      <c r="A15" s="121"/>
      <c r="B15" s="130" t="s">
        <v>208</v>
      </c>
      <c r="C15" s="130" t="s">
        <v>218</v>
      </c>
      <c r="D15" s="132" t="s">
        <v>239</v>
      </c>
      <c r="E15" s="134" t="s">
        <v>205</v>
      </c>
      <c r="F15" s="130" t="s">
        <v>210</v>
      </c>
      <c r="G15" s="130">
        <v>0</v>
      </c>
      <c r="H15" s="130">
        <v>18</v>
      </c>
      <c r="I15" s="130">
        <v>18</v>
      </c>
      <c r="J15" s="105"/>
      <c r="K15" s="113"/>
    </row>
    <row r="16" spans="1:11" s="122" customFormat="1" ht="31.5" x14ac:dyDescent="0.25">
      <c r="A16" s="121"/>
      <c r="B16" s="130" t="s">
        <v>208</v>
      </c>
      <c r="C16" s="130" t="s">
        <v>219</v>
      </c>
      <c r="D16" s="132" t="s">
        <v>240</v>
      </c>
      <c r="E16" s="134" t="s">
        <v>206</v>
      </c>
      <c r="F16" s="130" t="s">
        <v>210</v>
      </c>
      <c r="G16" s="130">
        <v>0</v>
      </c>
      <c r="H16" s="130">
        <v>2</v>
      </c>
      <c r="I16" s="130">
        <v>2</v>
      </c>
      <c r="J16" s="105"/>
      <c r="K16" s="113"/>
    </row>
    <row r="17" spans="1:11" s="122" customFormat="1" ht="31.5" x14ac:dyDescent="0.25">
      <c r="A17" s="121"/>
      <c r="B17" s="130" t="s">
        <v>208</v>
      </c>
      <c r="C17" s="130" t="s">
        <v>220</v>
      </c>
      <c r="D17" s="132" t="s">
        <v>241</v>
      </c>
      <c r="E17" s="134" t="s">
        <v>206</v>
      </c>
      <c r="F17" s="130" t="s">
        <v>210</v>
      </c>
      <c r="G17" s="130">
        <v>0</v>
      </c>
      <c r="H17" s="130">
        <v>1</v>
      </c>
      <c r="I17" s="130">
        <v>1</v>
      </c>
      <c r="J17" s="105"/>
      <c r="K17" s="113"/>
    </row>
    <row r="18" spans="1:11" s="122" customFormat="1" ht="31.5" x14ac:dyDescent="0.25">
      <c r="A18" s="121"/>
      <c r="B18" s="130" t="s">
        <v>208</v>
      </c>
      <c r="C18" s="130" t="s">
        <v>215</v>
      </c>
      <c r="D18" s="132" t="s">
        <v>242</v>
      </c>
      <c r="E18" s="134" t="s">
        <v>228</v>
      </c>
      <c r="F18" s="130" t="s">
        <v>210</v>
      </c>
      <c r="G18" s="130">
        <v>0</v>
      </c>
      <c r="H18" s="130">
        <v>0</v>
      </c>
      <c r="I18" s="130">
        <v>5</v>
      </c>
      <c r="J18" s="105"/>
      <c r="K18" s="113"/>
    </row>
    <row r="19" spans="1:11" s="122" customFormat="1" ht="31.5" x14ac:dyDescent="0.25">
      <c r="A19" s="121"/>
      <c r="B19" s="130" t="s">
        <v>208</v>
      </c>
      <c r="C19" s="130" t="s">
        <v>221</v>
      </c>
      <c r="D19" s="132" t="s">
        <v>243</v>
      </c>
      <c r="E19" s="134" t="s">
        <v>226</v>
      </c>
      <c r="F19" s="130" t="s">
        <v>210</v>
      </c>
      <c r="G19" s="130">
        <v>0</v>
      </c>
      <c r="H19" s="130">
        <v>0</v>
      </c>
      <c r="I19" s="130">
        <v>4</v>
      </c>
      <c r="J19" s="105"/>
      <c r="K19" s="113"/>
    </row>
    <row r="20" spans="1:11" s="122" customFormat="1" ht="31.5" x14ac:dyDescent="0.25">
      <c r="A20" s="121"/>
      <c r="B20" s="130" t="s">
        <v>208</v>
      </c>
      <c r="C20" s="130" t="s">
        <v>221</v>
      </c>
      <c r="D20" s="132" t="s">
        <v>243</v>
      </c>
      <c r="E20" s="134" t="s">
        <v>226</v>
      </c>
      <c r="F20" s="130" t="s">
        <v>210</v>
      </c>
      <c r="G20" s="130">
        <v>0</v>
      </c>
      <c r="H20" s="130">
        <v>0</v>
      </c>
      <c r="I20" s="130">
        <v>26</v>
      </c>
      <c r="J20" s="105"/>
      <c r="K20" s="113"/>
    </row>
    <row r="21" spans="1:11" s="120" customFormat="1" ht="30" customHeight="1" x14ac:dyDescent="0.25">
      <c r="A21" s="116"/>
      <c r="B21" s="130" t="s">
        <v>199</v>
      </c>
      <c r="C21" s="130" t="s">
        <v>230</v>
      </c>
      <c r="D21" s="130" t="s">
        <v>233</v>
      </c>
      <c r="E21" s="137">
        <v>43813</v>
      </c>
      <c r="F21" s="130" t="s">
        <v>210</v>
      </c>
      <c r="G21" s="130">
        <v>120</v>
      </c>
      <c r="H21" s="130">
        <v>120</v>
      </c>
      <c r="I21" s="130">
        <v>120</v>
      </c>
      <c r="J21" s="131"/>
      <c r="K21" s="131"/>
    </row>
    <row r="22" spans="1:11" s="120" customFormat="1" ht="49.5" customHeight="1" x14ac:dyDescent="0.25">
      <c r="A22" s="116"/>
      <c r="B22" s="130" t="s">
        <v>199</v>
      </c>
      <c r="C22" s="130" t="s">
        <v>231</v>
      </c>
      <c r="D22" s="130" t="s">
        <v>232</v>
      </c>
      <c r="E22" s="137">
        <v>43890</v>
      </c>
      <c r="F22" s="130" t="s">
        <v>210</v>
      </c>
      <c r="G22" s="130">
        <v>2</v>
      </c>
      <c r="H22" s="130">
        <v>2</v>
      </c>
      <c r="I22" s="130">
        <v>2</v>
      </c>
      <c r="J22" s="131"/>
      <c r="K22" s="131"/>
    </row>
    <row r="23" spans="1:11" s="122" customFormat="1" ht="30.75" customHeight="1" x14ac:dyDescent="0.25">
      <c r="A23" s="121"/>
      <c r="B23" s="130" t="s">
        <v>202</v>
      </c>
      <c r="C23" s="130" t="s">
        <v>212</v>
      </c>
      <c r="D23" s="130" t="s">
        <v>203</v>
      </c>
      <c r="E23" s="136">
        <v>44289</v>
      </c>
      <c r="F23" s="130" t="s">
        <v>210</v>
      </c>
      <c r="G23" s="130">
        <v>0</v>
      </c>
      <c r="H23" s="130">
        <v>2</v>
      </c>
      <c r="I23" s="130">
        <v>2</v>
      </c>
      <c r="J23" s="113"/>
      <c r="K23" s="113"/>
    </row>
    <row r="24" spans="1:11" x14ac:dyDescent="0.25">
      <c r="C24" s="123"/>
    </row>
    <row r="25" spans="1:11" ht="34.5" customHeight="1" x14ac:dyDescent="0.25">
      <c r="C25" s="123"/>
      <c r="K25" s="128"/>
    </row>
  </sheetData>
  <phoneticPr fontId="2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1"/>
  <sheetViews>
    <sheetView workbookViewId="0">
      <selection activeCell="C22" sqref="C22"/>
    </sheetView>
  </sheetViews>
  <sheetFormatPr defaultColWidth="8.85546875" defaultRowHeight="11.25" x14ac:dyDescent="0.2"/>
  <cols>
    <col min="1" max="1" width="4.85546875" style="55" customWidth="1"/>
    <col min="2" max="2" width="23.5703125" style="56" customWidth="1"/>
    <col min="3" max="3" width="47.5703125" style="1" customWidth="1"/>
    <col min="4" max="4" width="4.42578125" style="1" bestFit="1" customWidth="1"/>
    <col min="5" max="5" width="11.85546875" style="1" customWidth="1"/>
    <col min="6" max="6" width="13.42578125" style="1" customWidth="1"/>
    <col min="7" max="7" width="10.5703125" style="1" bestFit="1" customWidth="1"/>
    <col min="8" max="8" width="15.140625" style="1" bestFit="1" customWidth="1"/>
    <col min="9" max="16384" width="8.85546875" style="1"/>
  </cols>
  <sheetData>
    <row r="1" spans="1:8" ht="15.75" x14ac:dyDescent="0.2">
      <c r="A1" s="160" t="s">
        <v>30</v>
      </c>
      <c r="B1" s="160"/>
      <c r="C1" s="160"/>
      <c r="D1" s="160"/>
      <c r="E1" s="160"/>
      <c r="F1" s="160"/>
      <c r="G1" s="160"/>
      <c r="H1" s="160"/>
    </row>
    <row r="2" spans="1:8" ht="15.75" x14ac:dyDescent="0.2">
      <c r="A2" s="160" t="s">
        <v>31</v>
      </c>
      <c r="B2" s="160"/>
      <c r="C2" s="160"/>
      <c r="D2" s="160"/>
      <c r="E2" s="160"/>
      <c r="F2" s="160"/>
      <c r="G2" s="160"/>
      <c r="H2" s="160"/>
    </row>
    <row r="4" spans="1:8" ht="33.75" x14ac:dyDescent="0.2">
      <c r="A4" s="2" t="s">
        <v>32</v>
      </c>
      <c r="B4" s="2" t="s">
        <v>33</v>
      </c>
      <c r="C4" s="2" t="s">
        <v>34</v>
      </c>
      <c r="D4" s="2" t="s">
        <v>35</v>
      </c>
      <c r="E4" s="2" t="s">
        <v>36</v>
      </c>
      <c r="F4" s="2" t="s">
        <v>37</v>
      </c>
      <c r="G4" s="2" t="s">
        <v>38</v>
      </c>
      <c r="H4" s="2" t="s">
        <v>39</v>
      </c>
    </row>
    <row r="5" spans="1:8" hidden="1" x14ac:dyDescent="0.2">
      <c r="A5" s="3">
        <v>1</v>
      </c>
      <c r="B5" s="156" t="s">
        <v>40</v>
      </c>
      <c r="C5" s="156"/>
      <c r="D5" s="3">
        <v>72</v>
      </c>
      <c r="E5" s="4">
        <v>38514000</v>
      </c>
      <c r="F5" s="5">
        <f>D5*E5</f>
        <v>2773008000</v>
      </c>
      <c r="G5" s="5"/>
      <c r="H5" s="5">
        <f>F5+G5</f>
        <v>2773008000</v>
      </c>
    </row>
    <row r="6" spans="1:8" s="9" customFormat="1" hidden="1" x14ac:dyDescent="0.2">
      <c r="A6" s="6"/>
      <c r="B6" s="7" t="s">
        <v>41</v>
      </c>
      <c r="C6" s="7" t="s">
        <v>42</v>
      </c>
      <c r="D6" s="8">
        <v>1</v>
      </c>
      <c r="E6" s="8"/>
      <c r="F6" s="8"/>
      <c r="G6" s="8"/>
      <c r="H6" s="8"/>
    </row>
    <row r="7" spans="1:8" hidden="1" x14ac:dyDescent="0.2">
      <c r="A7" s="3">
        <v>2</v>
      </c>
      <c r="B7" s="156" t="s">
        <v>43</v>
      </c>
      <c r="C7" s="156"/>
      <c r="D7" s="3">
        <v>12</v>
      </c>
      <c r="E7" s="4">
        <v>24845000</v>
      </c>
      <c r="F7" s="5">
        <f>D7*E7</f>
        <v>298140000</v>
      </c>
      <c r="G7" s="5"/>
      <c r="H7" s="5">
        <f>F7+G7</f>
        <v>298140000</v>
      </c>
    </row>
    <row r="8" spans="1:8" s="9" customFormat="1" hidden="1" x14ac:dyDescent="0.2">
      <c r="A8" s="6"/>
      <c r="B8" s="7" t="s">
        <v>44</v>
      </c>
      <c r="C8" s="7" t="s">
        <v>45</v>
      </c>
      <c r="D8" s="8">
        <v>1</v>
      </c>
      <c r="E8" s="8"/>
      <c r="F8" s="8"/>
      <c r="G8" s="8"/>
      <c r="H8" s="8"/>
    </row>
    <row r="9" spans="1:8" hidden="1" x14ac:dyDescent="0.2">
      <c r="A9" s="10">
        <v>2.1</v>
      </c>
      <c r="B9" s="157" t="s">
        <v>46</v>
      </c>
      <c r="C9" s="157"/>
      <c r="D9" s="10">
        <v>60</v>
      </c>
      <c r="E9" s="11">
        <v>5699000</v>
      </c>
      <c r="F9" s="11">
        <f>D9*E9</f>
        <v>341940000</v>
      </c>
      <c r="G9" s="10"/>
      <c r="H9" s="11">
        <f>F9+G9</f>
        <v>341940000</v>
      </c>
    </row>
    <row r="10" spans="1:8" s="9" customFormat="1" hidden="1" x14ac:dyDescent="0.2">
      <c r="A10" s="6"/>
      <c r="B10" s="12" t="s">
        <v>47</v>
      </c>
      <c r="C10" s="13" t="s">
        <v>48</v>
      </c>
      <c r="D10" s="8">
        <v>1</v>
      </c>
      <c r="E10" s="8"/>
      <c r="F10" s="8"/>
      <c r="G10" s="8"/>
      <c r="H10" s="8"/>
    </row>
    <row r="11" spans="1:8" hidden="1" x14ac:dyDescent="0.2">
      <c r="A11" s="3">
        <v>3</v>
      </c>
      <c r="B11" s="156" t="s">
        <v>49</v>
      </c>
      <c r="C11" s="156"/>
      <c r="D11" s="3">
        <v>2</v>
      </c>
      <c r="E11" s="4">
        <v>18316000</v>
      </c>
      <c r="F11" s="5">
        <f>D11*E11</f>
        <v>36632000</v>
      </c>
      <c r="G11" s="5"/>
      <c r="H11" s="5">
        <f>F11+G11</f>
        <v>36632000</v>
      </c>
    </row>
    <row r="12" spans="1:8" s="9" customFormat="1" ht="22.5" hidden="1" x14ac:dyDescent="0.2">
      <c r="A12" s="6"/>
      <c r="B12" s="7" t="s">
        <v>50</v>
      </c>
      <c r="C12" s="7" t="s">
        <v>51</v>
      </c>
      <c r="D12" s="8">
        <v>1</v>
      </c>
      <c r="E12" s="8"/>
      <c r="F12" s="8"/>
      <c r="G12" s="8"/>
      <c r="H12" s="8"/>
    </row>
    <row r="13" spans="1:8" x14ac:dyDescent="0.2">
      <c r="A13" s="3">
        <v>4</v>
      </c>
      <c r="B13" s="156" t="s">
        <v>52</v>
      </c>
      <c r="C13" s="156"/>
      <c r="D13" s="3">
        <v>4</v>
      </c>
      <c r="E13" s="4">
        <v>104207000</v>
      </c>
      <c r="F13" s="5">
        <f>D13*E13</f>
        <v>416828000</v>
      </c>
      <c r="G13" s="5"/>
      <c r="H13" s="5">
        <f>F13+G13</f>
        <v>416828000</v>
      </c>
    </row>
    <row r="14" spans="1:8" s="9" customFormat="1" ht="19.5" customHeight="1" x14ac:dyDescent="0.2">
      <c r="A14" s="6"/>
      <c r="B14" s="14" t="s">
        <v>53</v>
      </c>
      <c r="C14" s="15" t="s">
        <v>54</v>
      </c>
      <c r="D14" s="16">
        <v>1</v>
      </c>
      <c r="E14" s="16"/>
      <c r="F14" s="16"/>
      <c r="G14" s="16"/>
      <c r="H14" s="16"/>
    </row>
    <row r="15" spans="1:8" s="9" customFormat="1" ht="27.75" customHeight="1" x14ac:dyDescent="0.2">
      <c r="A15" s="6"/>
      <c r="B15" s="14" t="s">
        <v>55</v>
      </c>
      <c r="C15" s="15" t="s">
        <v>56</v>
      </c>
      <c r="D15" s="16">
        <v>1</v>
      </c>
      <c r="E15" s="16"/>
      <c r="F15" s="16"/>
      <c r="G15" s="16"/>
      <c r="H15" s="16"/>
    </row>
    <row r="16" spans="1:8" x14ac:dyDescent="0.2">
      <c r="A16" s="3">
        <v>5</v>
      </c>
      <c r="B16" s="156" t="s">
        <v>57</v>
      </c>
      <c r="C16" s="156"/>
      <c r="D16" s="3">
        <v>1</v>
      </c>
      <c r="E16" s="4">
        <v>148930000</v>
      </c>
      <c r="F16" s="5">
        <f>D16*E16</f>
        <v>148930000</v>
      </c>
      <c r="G16" s="5"/>
      <c r="H16" s="5">
        <f>F16+G16</f>
        <v>148930000</v>
      </c>
    </row>
    <row r="17" spans="1:8" s="9" customFormat="1" ht="21" customHeight="1" x14ac:dyDescent="0.2">
      <c r="A17" s="6"/>
      <c r="B17" s="17" t="s">
        <v>58</v>
      </c>
      <c r="C17" s="7" t="s">
        <v>59</v>
      </c>
      <c r="D17" s="8">
        <v>1</v>
      </c>
      <c r="E17" s="8"/>
      <c r="F17" s="8"/>
      <c r="G17" s="8"/>
      <c r="H17" s="8"/>
    </row>
    <row r="18" spans="1:8" s="9" customFormat="1" ht="30" customHeight="1" x14ac:dyDescent="0.2">
      <c r="A18" s="6"/>
      <c r="B18" s="17" t="s">
        <v>60</v>
      </c>
      <c r="C18" s="7" t="s">
        <v>61</v>
      </c>
      <c r="D18" s="8">
        <v>1</v>
      </c>
      <c r="E18" s="8"/>
      <c r="F18" s="8"/>
      <c r="G18" s="8"/>
      <c r="H18" s="8"/>
    </row>
    <row r="19" spans="1:8" x14ac:dyDescent="0.2">
      <c r="A19" s="3">
        <v>6</v>
      </c>
      <c r="B19" s="156" t="s">
        <v>62</v>
      </c>
      <c r="C19" s="156"/>
      <c r="D19" s="3">
        <v>1</v>
      </c>
      <c r="E19" s="4">
        <v>15134000</v>
      </c>
      <c r="F19" s="5">
        <f>D19*E19</f>
        <v>15134000</v>
      </c>
      <c r="G19" s="5"/>
      <c r="H19" s="5">
        <f>F19+G19</f>
        <v>15134000</v>
      </c>
    </row>
    <row r="20" spans="1:8" s="9" customFormat="1" ht="33.75" x14ac:dyDescent="0.2">
      <c r="A20" s="18"/>
      <c r="B20" s="19" t="s">
        <v>63</v>
      </c>
      <c r="C20" s="19" t="s">
        <v>64</v>
      </c>
      <c r="D20" s="20">
        <v>1</v>
      </c>
      <c r="E20" s="20"/>
      <c r="F20" s="20"/>
      <c r="G20" s="20"/>
      <c r="H20" s="20"/>
    </row>
    <row r="21" spans="1:8" x14ac:dyDescent="0.2">
      <c r="A21" s="10">
        <v>6.1</v>
      </c>
      <c r="B21" s="157" t="s">
        <v>65</v>
      </c>
      <c r="C21" s="157"/>
      <c r="D21" s="10">
        <v>1</v>
      </c>
      <c r="E21" s="11">
        <v>2831000</v>
      </c>
      <c r="F21" s="11">
        <f>D21*E21</f>
        <v>2831000</v>
      </c>
      <c r="G21" s="10"/>
      <c r="H21" s="11">
        <f>F21+G21</f>
        <v>2831000</v>
      </c>
    </row>
    <row r="22" spans="1:8" s="9" customFormat="1" ht="33.75" x14ac:dyDescent="0.2">
      <c r="A22" s="6" t="s">
        <v>66</v>
      </c>
      <c r="B22" s="19" t="s">
        <v>67</v>
      </c>
      <c r="C22" s="19" t="s">
        <v>68</v>
      </c>
      <c r="D22" s="20">
        <v>1</v>
      </c>
      <c r="E22" s="20"/>
      <c r="F22" s="20"/>
      <c r="G22" s="20"/>
      <c r="H22" s="20"/>
    </row>
    <row r="23" spans="1:8" x14ac:dyDescent="0.2">
      <c r="A23" s="3">
        <v>7</v>
      </c>
      <c r="B23" s="161" t="s">
        <v>69</v>
      </c>
      <c r="C23" s="161"/>
      <c r="D23" s="21">
        <v>1</v>
      </c>
      <c r="E23" s="4">
        <v>45527000</v>
      </c>
      <c r="F23" s="5">
        <f>D23*E23</f>
        <v>45527000</v>
      </c>
      <c r="G23" s="5"/>
      <c r="H23" s="5">
        <f>F23+G23</f>
        <v>45527000</v>
      </c>
    </row>
    <row r="24" spans="1:8" s="9" customFormat="1" ht="33.75" x14ac:dyDescent="0.2">
      <c r="A24" s="6"/>
      <c r="B24" s="19" t="s">
        <v>70</v>
      </c>
      <c r="C24" s="19" t="s">
        <v>71</v>
      </c>
      <c r="D24" s="20">
        <v>1</v>
      </c>
      <c r="E24" s="20"/>
      <c r="F24" s="20"/>
      <c r="G24" s="20"/>
      <c r="H24" s="20"/>
    </row>
    <row r="25" spans="1:8" x14ac:dyDescent="0.2">
      <c r="A25" s="10">
        <v>7.1</v>
      </c>
      <c r="B25" s="159" t="s">
        <v>72</v>
      </c>
      <c r="C25" s="159"/>
      <c r="D25" s="22">
        <v>2</v>
      </c>
      <c r="E25" s="11">
        <v>22275000</v>
      </c>
      <c r="F25" s="11">
        <f>D25*E25</f>
        <v>44550000</v>
      </c>
      <c r="G25" s="10"/>
      <c r="H25" s="11">
        <f>F25+G25</f>
        <v>44550000</v>
      </c>
    </row>
    <row r="26" spans="1:8" s="9" customFormat="1" ht="33.75" x14ac:dyDescent="0.2">
      <c r="A26" s="6"/>
      <c r="B26" s="19" t="s">
        <v>73</v>
      </c>
      <c r="C26" s="19" t="s">
        <v>74</v>
      </c>
      <c r="D26" s="20">
        <v>1</v>
      </c>
      <c r="E26" s="20"/>
      <c r="F26" s="20"/>
      <c r="G26" s="20"/>
      <c r="H26" s="20"/>
    </row>
    <row r="27" spans="1:8" x14ac:dyDescent="0.2">
      <c r="A27" s="3">
        <v>8</v>
      </c>
      <c r="B27" s="156" t="s">
        <v>75</v>
      </c>
      <c r="C27" s="156"/>
      <c r="D27" s="3">
        <v>18</v>
      </c>
      <c r="E27" s="4">
        <v>19368000</v>
      </c>
      <c r="F27" s="5">
        <f>D27*E27</f>
        <v>348624000</v>
      </c>
      <c r="G27" s="5"/>
      <c r="H27" s="5">
        <f>F27+G27</f>
        <v>348624000</v>
      </c>
    </row>
    <row r="28" spans="1:8" s="9" customFormat="1" ht="33.75" x14ac:dyDescent="0.2">
      <c r="A28" s="6"/>
      <c r="B28" s="7" t="s">
        <v>76</v>
      </c>
      <c r="C28" s="7" t="s">
        <v>77</v>
      </c>
      <c r="D28" s="23">
        <v>1</v>
      </c>
      <c r="E28" s="23"/>
      <c r="F28" s="23"/>
      <c r="G28" s="23"/>
      <c r="H28" s="23"/>
    </row>
    <row r="29" spans="1:8" x14ac:dyDescent="0.2">
      <c r="A29" s="3">
        <v>9</v>
      </c>
      <c r="B29" s="156" t="s">
        <v>78</v>
      </c>
      <c r="C29" s="156"/>
      <c r="D29" s="3">
        <v>7</v>
      </c>
      <c r="E29" s="4">
        <v>15109000</v>
      </c>
      <c r="F29" s="5">
        <f>D29*E29</f>
        <v>105763000</v>
      </c>
      <c r="G29" s="5"/>
      <c r="H29" s="5">
        <f>F29+G29</f>
        <v>105763000</v>
      </c>
    </row>
    <row r="30" spans="1:8" s="9" customFormat="1" ht="33.75" x14ac:dyDescent="0.2">
      <c r="A30" s="6"/>
      <c r="B30" s="24" t="s">
        <v>79</v>
      </c>
      <c r="C30" s="25" t="s">
        <v>80</v>
      </c>
      <c r="D30" s="16">
        <v>1</v>
      </c>
      <c r="E30" s="16"/>
      <c r="F30" s="16"/>
      <c r="G30" s="16"/>
      <c r="H30" s="16"/>
    </row>
    <row r="31" spans="1:8" x14ac:dyDescent="0.2">
      <c r="A31" s="10">
        <v>9.1</v>
      </c>
      <c r="B31" s="157" t="s">
        <v>81</v>
      </c>
      <c r="C31" s="157"/>
      <c r="D31" s="10">
        <v>1</v>
      </c>
      <c r="E31" s="11">
        <v>2831000</v>
      </c>
      <c r="F31" s="11">
        <f>D31*E31</f>
        <v>2831000</v>
      </c>
      <c r="G31" s="10"/>
      <c r="H31" s="11">
        <f>F31+G31</f>
        <v>2831000</v>
      </c>
    </row>
    <row r="32" spans="1:8" s="9" customFormat="1" ht="33.75" x14ac:dyDescent="0.2">
      <c r="A32" s="6"/>
      <c r="B32" s="24" t="s">
        <v>82</v>
      </c>
      <c r="C32" s="25" t="s">
        <v>83</v>
      </c>
      <c r="D32" s="16">
        <v>1</v>
      </c>
      <c r="E32" s="16"/>
      <c r="F32" s="16"/>
      <c r="G32" s="16"/>
      <c r="H32" s="16"/>
    </row>
    <row r="33" spans="1:8" x14ac:dyDescent="0.2">
      <c r="A33" s="3">
        <v>10</v>
      </c>
      <c r="B33" s="156" t="s">
        <v>84</v>
      </c>
      <c r="C33" s="156"/>
      <c r="D33" s="3">
        <v>3</v>
      </c>
      <c r="E33" s="4">
        <v>2831000</v>
      </c>
      <c r="F33" s="5">
        <f>D33*E33</f>
        <v>8493000</v>
      </c>
      <c r="G33" s="5"/>
      <c r="H33" s="5">
        <f>F33+G33</f>
        <v>8493000</v>
      </c>
    </row>
    <row r="34" spans="1:8" s="9" customFormat="1" ht="33.75" x14ac:dyDescent="0.2">
      <c r="A34" s="6"/>
      <c r="B34" s="24" t="s">
        <v>85</v>
      </c>
      <c r="C34" s="25" t="s">
        <v>86</v>
      </c>
      <c r="D34" s="16">
        <v>1</v>
      </c>
      <c r="E34" s="16"/>
      <c r="F34" s="16"/>
      <c r="G34" s="16"/>
      <c r="H34" s="16"/>
    </row>
    <row r="35" spans="1:8" x14ac:dyDescent="0.2">
      <c r="A35" s="3">
        <v>11</v>
      </c>
      <c r="B35" s="156" t="s">
        <v>87</v>
      </c>
      <c r="C35" s="156"/>
      <c r="D35" s="3">
        <v>1</v>
      </c>
      <c r="E35" s="4">
        <v>8519000</v>
      </c>
      <c r="F35" s="5">
        <f>D35*E35</f>
        <v>8519000</v>
      </c>
      <c r="G35" s="5"/>
      <c r="H35" s="5">
        <f>F35+G35</f>
        <v>8519000</v>
      </c>
    </row>
    <row r="36" spans="1:8" s="9" customFormat="1" ht="33.75" x14ac:dyDescent="0.2">
      <c r="A36" s="6"/>
      <c r="B36" s="24" t="s">
        <v>88</v>
      </c>
      <c r="C36" s="25" t="s">
        <v>89</v>
      </c>
      <c r="D36" s="23">
        <v>1</v>
      </c>
      <c r="E36" s="23"/>
      <c r="F36" s="23"/>
      <c r="G36" s="23"/>
      <c r="H36" s="23"/>
    </row>
    <row r="37" spans="1:8" x14ac:dyDescent="0.2">
      <c r="A37" s="3">
        <v>12</v>
      </c>
      <c r="B37" s="156" t="s">
        <v>90</v>
      </c>
      <c r="C37" s="156"/>
      <c r="D37" s="3">
        <v>1</v>
      </c>
      <c r="E37" s="4">
        <v>423675000</v>
      </c>
      <c r="F37" s="5">
        <f>D37*E37</f>
        <v>423675000</v>
      </c>
      <c r="G37" s="5"/>
      <c r="H37" s="5">
        <f>F37+G37</f>
        <v>423675000</v>
      </c>
    </row>
    <row r="38" spans="1:8" s="9" customFormat="1" ht="33.75" x14ac:dyDescent="0.2">
      <c r="A38" s="6"/>
      <c r="B38" s="24" t="s">
        <v>91</v>
      </c>
      <c r="C38" s="25" t="s">
        <v>92</v>
      </c>
      <c r="D38" s="23">
        <v>1</v>
      </c>
      <c r="E38" s="23"/>
      <c r="F38" s="23"/>
      <c r="G38" s="23"/>
      <c r="H38" s="23"/>
    </row>
    <row r="39" spans="1:8" s="9" customFormat="1" x14ac:dyDescent="0.2">
      <c r="A39" s="6"/>
      <c r="B39" s="24" t="s">
        <v>93</v>
      </c>
      <c r="C39" s="25" t="s">
        <v>94</v>
      </c>
      <c r="D39" s="23">
        <v>1</v>
      </c>
      <c r="E39" s="23"/>
      <c r="F39" s="23"/>
      <c r="G39" s="23"/>
      <c r="H39" s="23"/>
    </row>
    <row r="40" spans="1:8" s="9" customFormat="1" x14ac:dyDescent="0.2">
      <c r="A40" s="6"/>
      <c r="B40" s="26"/>
      <c r="C40" s="27"/>
      <c r="D40" s="28"/>
      <c r="E40" s="28"/>
      <c r="F40" s="28"/>
      <c r="G40" s="28"/>
      <c r="H40" s="28"/>
    </row>
    <row r="41" spans="1:8" x14ac:dyDescent="0.2">
      <c r="A41" s="3">
        <v>13</v>
      </c>
      <c r="B41" s="156" t="s">
        <v>95</v>
      </c>
      <c r="C41" s="156"/>
      <c r="D41" s="3">
        <v>300</v>
      </c>
      <c r="E41" s="4"/>
      <c r="F41" s="5">
        <f>D41*E41</f>
        <v>0</v>
      </c>
      <c r="G41" s="5"/>
      <c r="H41" s="5">
        <f>F41+G41</f>
        <v>0</v>
      </c>
    </row>
    <row r="42" spans="1:8" s="9" customFormat="1" x14ac:dyDescent="0.2">
      <c r="A42" s="6"/>
      <c r="B42" s="29"/>
      <c r="C42" s="30" t="s">
        <v>96</v>
      </c>
      <c r="D42" s="27"/>
      <c r="E42" s="27"/>
      <c r="F42" s="27"/>
      <c r="G42" s="27"/>
      <c r="H42" s="27"/>
    </row>
    <row r="43" spans="1:8" x14ac:dyDescent="0.2">
      <c r="A43" s="3">
        <v>14</v>
      </c>
      <c r="B43" s="156" t="s">
        <v>97</v>
      </c>
      <c r="C43" s="156"/>
      <c r="D43" s="3"/>
      <c r="E43" s="4"/>
      <c r="F43" s="5"/>
      <c r="G43" s="5"/>
      <c r="H43" s="5"/>
    </row>
    <row r="44" spans="1:8" x14ac:dyDescent="0.2">
      <c r="A44" s="10">
        <v>14.1</v>
      </c>
      <c r="B44" s="158" t="s">
        <v>98</v>
      </c>
      <c r="C44" s="158"/>
      <c r="D44" s="10">
        <v>300</v>
      </c>
      <c r="E44" s="11">
        <v>193000</v>
      </c>
      <c r="F44" s="11">
        <f>D44*E44</f>
        <v>57900000</v>
      </c>
      <c r="G44" s="10"/>
      <c r="H44" s="11">
        <f>F44+G44</f>
        <v>57900000</v>
      </c>
    </row>
    <row r="45" spans="1:8" s="9" customFormat="1" ht="33.75" x14ac:dyDescent="0.2">
      <c r="A45" s="31"/>
      <c r="B45" s="32" t="s">
        <v>99</v>
      </c>
      <c r="C45" s="33" t="s">
        <v>100</v>
      </c>
      <c r="D45" s="34">
        <v>1</v>
      </c>
      <c r="E45" s="34"/>
      <c r="F45" s="34"/>
      <c r="G45" s="34"/>
      <c r="H45" s="34"/>
    </row>
    <row r="46" spans="1:8" x14ac:dyDescent="0.2">
      <c r="A46" s="10">
        <v>14.2</v>
      </c>
      <c r="B46" s="158" t="s">
        <v>101</v>
      </c>
      <c r="C46" s="158"/>
      <c r="D46" s="10">
        <v>721</v>
      </c>
      <c r="E46" s="11">
        <v>927000</v>
      </c>
      <c r="F46" s="11">
        <f>D46*E46</f>
        <v>668367000</v>
      </c>
      <c r="G46" s="10"/>
      <c r="H46" s="11">
        <f>F46+G46</f>
        <v>668367000</v>
      </c>
    </row>
    <row r="47" spans="1:8" s="9" customFormat="1" ht="22.5" x14ac:dyDescent="0.2">
      <c r="A47" s="31"/>
      <c r="B47" s="32" t="s">
        <v>102</v>
      </c>
      <c r="C47" s="33" t="s">
        <v>103</v>
      </c>
      <c r="D47" s="34">
        <v>1</v>
      </c>
      <c r="E47" s="34"/>
      <c r="F47" s="34"/>
      <c r="G47" s="34"/>
      <c r="H47" s="34"/>
    </row>
    <row r="48" spans="1:8" s="9" customFormat="1" ht="33.75" x14ac:dyDescent="0.2">
      <c r="A48" s="31"/>
      <c r="B48" s="32" t="s">
        <v>104</v>
      </c>
      <c r="C48" s="33" t="s">
        <v>105</v>
      </c>
      <c r="D48" s="34">
        <v>1</v>
      </c>
      <c r="E48" s="34"/>
      <c r="F48" s="34"/>
      <c r="G48" s="34"/>
      <c r="H48" s="34"/>
    </row>
    <row r="49" spans="1:8" x14ac:dyDescent="0.2">
      <c r="A49" s="3">
        <v>15</v>
      </c>
      <c r="B49" s="156" t="s">
        <v>106</v>
      </c>
      <c r="C49" s="156"/>
      <c r="D49" s="3">
        <v>2</v>
      </c>
      <c r="E49" s="4">
        <v>2676000</v>
      </c>
      <c r="F49" s="5">
        <f>D49*E49</f>
        <v>5352000</v>
      </c>
      <c r="G49" s="5"/>
      <c r="H49" s="5">
        <f>F49+G49</f>
        <v>5352000</v>
      </c>
    </row>
    <row r="50" spans="1:8" s="9" customFormat="1" x14ac:dyDescent="0.2">
      <c r="A50" s="35"/>
      <c r="B50" s="17" t="s">
        <v>107</v>
      </c>
      <c r="C50" s="25" t="s">
        <v>108</v>
      </c>
      <c r="D50" s="16">
        <v>1</v>
      </c>
      <c r="E50" s="16"/>
      <c r="F50" s="16"/>
      <c r="G50" s="16"/>
      <c r="H50" s="16"/>
    </row>
    <row r="51" spans="1:8" x14ac:dyDescent="0.2">
      <c r="A51" s="3">
        <v>16</v>
      </c>
      <c r="B51" s="156" t="s">
        <v>109</v>
      </c>
      <c r="C51" s="156"/>
      <c r="D51" s="3">
        <v>1</v>
      </c>
      <c r="E51" s="4">
        <v>49611000</v>
      </c>
      <c r="F51" s="5">
        <f>D51*E51</f>
        <v>49611000</v>
      </c>
      <c r="G51" s="5"/>
      <c r="H51" s="5">
        <f>F51+G51</f>
        <v>49611000</v>
      </c>
    </row>
    <row r="52" spans="1:8" s="9" customFormat="1" x14ac:dyDescent="0.2">
      <c r="A52" s="35"/>
      <c r="B52" s="17" t="s">
        <v>110</v>
      </c>
      <c r="C52" s="25" t="s">
        <v>111</v>
      </c>
      <c r="D52" s="16">
        <v>1</v>
      </c>
      <c r="E52" s="16"/>
      <c r="F52" s="16"/>
      <c r="G52" s="16"/>
      <c r="H52" s="16"/>
    </row>
    <row r="53" spans="1:8" x14ac:dyDescent="0.2">
      <c r="A53" s="3">
        <v>17</v>
      </c>
      <c r="B53" s="156" t="s">
        <v>112</v>
      </c>
      <c r="C53" s="156"/>
      <c r="D53" s="3">
        <v>1</v>
      </c>
      <c r="E53" s="4">
        <v>66975000</v>
      </c>
      <c r="F53" s="5">
        <f>D53*E53</f>
        <v>66975000</v>
      </c>
      <c r="G53" s="5"/>
      <c r="H53" s="5">
        <f>F53+G53</f>
        <v>66975000</v>
      </c>
    </row>
    <row r="54" spans="1:8" s="9" customFormat="1" x14ac:dyDescent="0.2">
      <c r="A54" s="35"/>
      <c r="B54" s="17" t="s">
        <v>113</v>
      </c>
      <c r="C54" s="25" t="s">
        <v>114</v>
      </c>
      <c r="D54" s="16">
        <v>1</v>
      </c>
      <c r="E54" s="16"/>
      <c r="F54" s="16"/>
      <c r="G54" s="16"/>
      <c r="H54" s="16"/>
    </row>
    <row r="55" spans="1:8" s="9" customFormat="1" x14ac:dyDescent="0.2">
      <c r="A55" s="35"/>
      <c r="B55" s="17" t="s">
        <v>115</v>
      </c>
      <c r="C55" s="25" t="s">
        <v>116</v>
      </c>
      <c r="D55" s="16">
        <v>3</v>
      </c>
      <c r="E55" s="16"/>
      <c r="F55" s="16"/>
      <c r="G55" s="16"/>
      <c r="H55" s="16"/>
    </row>
    <row r="56" spans="1:8" x14ac:dyDescent="0.2">
      <c r="A56" s="3">
        <v>18</v>
      </c>
      <c r="B56" s="156" t="s">
        <v>117</v>
      </c>
      <c r="C56" s="156"/>
      <c r="D56" s="3">
        <v>1</v>
      </c>
      <c r="E56" s="4">
        <v>2450000</v>
      </c>
      <c r="F56" s="5">
        <f>D56*E56</f>
        <v>2450000</v>
      </c>
      <c r="G56" s="5"/>
      <c r="H56" s="5">
        <f>F56+G56</f>
        <v>2450000</v>
      </c>
    </row>
    <row r="57" spans="1:8" s="9" customFormat="1" x14ac:dyDescent="0.2">
      <c r="A57" s="35"/>
      <c r="B57" s="17" t="s">
        <v>118</v>
      </c>
      <c r="C57" s="25" t="s">
        <v>119</v>
      </c>
      <c r="D57" s="16">
        <v>1</v>
      </c>
      <c r="E57" s="16"/>
      <c r="F57" s="16"/>
      <c r="G57" s="16"/>
      <c r="H57" s="16"/>
    </row>
    <row r="58" spans="1:8" x14ac:dyDescent="0.2">
      <c r="A58" s="3">
        <v>19</v>
      </c>
      <c r="B58" s="156" t="s">
        <v>120</v>
      </c>
      <c r="C58" s="156"/>
      <c r="D58" s="3">
        <v>1</v>
      </c>
      <c r="E58" s="4">
        <v>13801000</v>
      </c>
      <c r="F58" s="5">
        <f>D58*E58</f>
        <v>13801000</v>
      </c>
      <c r="G58" s="5"/>
      <c r="H58" s="5">
        <f>F58+G58</f>
        <v>13801000</v>
      </c>
    </row>
    <row r="59" spans="1:8" s="9" customFormat="1" x14ac:dyDescent="0.2">
      <c r="A59" s="31"/>
      <c r="B59" s="32" t="s">
        <v>121</v>
      </c>
      <c r="C59" s="36" t="s">
        <v>122</v>
      </c>
      <c r="D59" s="34">
        <v>1</v>
      </c>
      <c r="E59" s="34"/>
      <c r="F59" s="34"/>
      <c r="G59" s="34"/>
      <c r="H59" s="34"/>
    </row>
    <row r="60" spans="1:8" s="9" customFormat="1" x14ac:dyDescent="0.2">
      <c r="A60" s="31"/>
      <c r="B60" s="32" t="s">
        <v>123</v>
      </c>
      <c r="C60" s="36" t="s">
        <v>124</v>
      </c>
      <c r="D60" s="34">
        <v>25</v>
      </c>
      <c r="E60" s="34"/>
      <c r="F60" s="34"/>
      <c r="G60" s="34"/>
      <c r="H60" s="34"/>
    </row>
    <row r="61" spans="1:8" s="9" customFormat="1" x14ac:dyDescent="0.2">
      <c r="A61" s="31"/>
      <c r="B61" s="32" t="s">
        <v>125</v>
      </c>
      <c r="C61" s="36" t="s">
        <v>126</v>
      </c>
      <c r="D61" s="34">
        <v>5</v>
      </c>
      <c r="E61" s="34"/>
      <c r="F61" s="34"/>
      <c r="G61" s="34"/>
      <c r="H61" s="34"/>
    </row>
    <row r="62" spans="1:8" s="9" customFormat="1" x14ac:dyDescent="0.2">
      <c r="A62" s="31"/>
      <c r="B62" s="32" t="s">
        <v>127</v>
      </c>
      <c r="C62" s="36" t="s">
        <v>128</v>
      </c>
      <c r="D62" s="34">
        <v>25</v>
      </c>
      <c r="E62" s="34"/>
      <c r="F62" s="34"/>
      <c r="G62" s="34"/>
      <c r="H62" s="34"/>
    </row>
    <row r="63" spans="1:8" x14ac:dyDescent="0.2">
      <c r="A63" s="3">
        <v>20</v>
      </c>
      <c r="B63" s="156" t="s">
        <v>129</v>
      </c>
      <c r="C63" s="156"/>
      <c r="D63" s="3">
        <v>2</v>
      </c>
      <c r="E63" s="4">
        <v>18416000</v>
      </c>
      <c r="F63" s="5">
        <f>D63*E63</f>
        <v>36832000</v>
      </c>
      <c r="G63" s="5"/>
      <c r="H63" s="5">
        <f>F63+G63</f>
        <v>36832000</v>
      </c>
    </row>
    <row r="64" spans="1:8" s="38" customFormat="1" x14ac:dyDescent="0.2">
      <c r="A64" s="35"/>
      <c r="B64" s="32" t="s">
        <v>130</v>
      </c>
      <c r="C64" s="36" t="s">
        <v>131</v>
      </c>
      <c r="D64" s="37">
        <v>1</v>
      </c>
      <c r="E64" s="37"/>
      <c r="F64" s="37"/>
      <c r="G64" s="37"/>
      <c r="H64" s="37"/>
    </row>
    <row r="65" spans="1:8" x14ac:dyDescent="0.2">
      <c r="A65" s="3">
        <v>21</v>
      </c>
      <c r="B65" s="156" t="s">
        <v>132</v>
      </c>
      <c r="C65" s="156"/>
      <c r="D65" s="3">
        <v>2</v>
      </c>
      <c r="E65" s="4">
        <v>6590000</v>
      </c>
      <c r="F65" s="5">
        <f>D65*E65</f>
        <v>13180000</v>
      </c>
      <c r="G65" s="5"/>
      <c r="H65" s="5">
        <f>F65+G65</f>
        <v>13180000</v>
      </c>
    </row>
    <row r="66" spans="1:8" s="9" customFormat="1" x14ac:dyDescent="0.2">
      <c r="A66" s="35"/>
      <c r="B66" s="32" t="s">
        <v>133</v>
      </c>
      <c r="C66" s="36" t="s">
        <v>134</v>
      </c>
      <c r="D66" s="34">
        <v>1</v>
      </c>
      <c r="E66" s="34"/>
      <c r="F66" s="34"/>
      <c r="G66" s="34"/>
      <c r="H66" s="34"/>
    </row>
    <row r="67" spans="1:8" x14ac:dyDescent="0.2">
      <c r="A67" s="3">
        <v>22</v>
      </c>
      <c r="B67" s="156" t="s">
        <v>135</v>
      </c>
      <c r="C67" s="156"/>
      <c r="D67" s="3">
        <v>1</v>
      </c>
      <c r="E67" s="4">
        <v>6890000</v>
      </c>
      <c r="F67" s="5">
        <f>D67*E67</f>
        <v>6890000</v>
      </c>
      <c r="G67" s="5"/>
      <c r="H67" s="5">
        <f>F67+G67</f>
        <v>6890000</v>
      </c>
    </row>
    <row r="68" spans="1:8" s="9" customFormat="1" x14ac:dyDescent="0.2">
      <c r="A68" s="35"/>
      <c r="B68" s="15" t="s">
        <v>136</v>
      </c>
      <c r="C68" s="15" t="s">
        <v>137</v>
      </c>
      <c r="D68" s="39">
        <v>1</v>
      </c>
      <c r="E68" s="39"/>
      <c r="F68" s="39"/>
      <c r="G68" s="39"/>
      <c r="H68" s="39"/>
    </row>
    <row r="69" spans="1:8" x14ac:dyDescent="0.2">
      <c r="A69" s="3">
        <v>23</v>
      </c>
      <c r="B69" s="156" t="s">
        <v>138</v>
      </c>
      <c r="C69" s="156"/>
      <c r="D69" s="3">
        <v>1</v>
      </c>
      <c r="E69" s="4">
        <v>20972000</v>
      </c>
      <c r="F69" s="5">
        <f>D69*E69</f>
        <v>20972000</v>
      </c>
      <c r="G69" s="5"/>
      <c r="H69" s="5">
        <f>F69+G69</f>
        <v>20972000</v>
      </c>
    </row>
    <row r="70" spans="1:8" s="9" customFormat="1" x14ac:dyDescent="0.2">
      <c r="A70" s="35"/>
      <c r="B70" s="32" t="s">
        <v>139</v>
      </c>
      <c r="C70" s="40" t="s">
        <v>140</v>
      </c>
      <c r="D70" s="39">
        <v>1</v>
      </c>
      <c r="E70" s="39"/>
      <c r="F70" s="39"/>
      <c r="G70" s="39"/>
      <c r="H70" s="39"/>
    </row>
    <row r="71" spans="1:8" x14ac:dyDescent="0.2">
      <c r="A71" s="3">
        <v>24</v>
      </c>
      <c r="B71" s="156" t="s">
        <v>141</v>
      </c>
      <c r="C71" s="156"/>
      <c r="D71" s="3">
        <v>2</v>
      </c>
      <c r="E71" s="4">
        <v>16788000</v>
      </c>
      <c r="F71" s="5">
        <f>D71*E71</f>
        <v>33576000</v>
      </c>
      <c r="G71" s="5"/>
      <c r="H71" s="5">
        <f>F71+G71</f>
        <v>33576000</v>
      </c>
    </row>
    <row r="72" spans="1:8" s="9" customFormat="1" x14ac:dyDescent="0.2">
      <c r="A72" s="35"/>
      <c r="B72" s="41"/>
      <c r="C72" s="40" t="s">
        <v>142</v>
      </c>
      <c r="D72" s="39">
        <v>1</v>
      </c>
      <c r="E72" s="39"/>
      <c r="F72" s="39"/>
      <c r="G72" s="39"/>
      <c r="H72" s="39"/>
    </row>
    <row r="73" spans="1:8" x14ac:dyDescent="0.2">
      <c r="A73" s="3">
        <v>25</v>
      </c>
      <c r="B73" s="156" t="s">
        <v>141</v>
      </c>
      <c r="C73" s="156"/>
      <c r="D73" s="3">
        <v>3</v>
      </c>
      <c r="E73" s="4">
        <v>16788000</v>
      </c>
      <c r="F73" s="5">
        <f>D73*E73</f>
        <v>50364000</v>
      </c>
      <c r="G73" s="5"/>
      <c r="H73" s="5">
        <f>F73+G73</f>
        <v>50364000</v>
      </c>
    </row>
    <row r="74" spans="1:8" s="9" customFormat="1" x14ac:dyDescent="0.2">
      <c r="A74" s="35"/>
      <c r="B74" s="41"/>
      <c r="C74" s="40" t="s">
        <v>143</v>
      </c>
      <c r="D74" s="39">
        <v>1</v>
      </c>
      <c r="E74" s="39"/>
      <c r="F74" s="39"/>
      <c r="G74" s="39"/>
      <c r="H74" s="39"/>
    </row>
    <row r="75" spans="1:8" x14ac:dyDescent="0.2">
      <c r="A75" s="3">
        <v>26</v>
      </c>
      <c r="B75" s="156" t="s">
        <v>144</v>
      </c>
      <c r="C75" s="156"/>
      <c r="D75" s="3">
        <v>1</v>
      </c>
      <c r="E75" s="4">
        <v>14031000</v>
      </c>
      <c r="F75" s="5">
        <f>D75*E75</f>
        <v>14031000</v>
      </c>
      <c r="G75" s="5"/>
      <c r="H75" s="5">
        <f>F75+G75</f>
        <v>14031000</v>
      </c>
    </row>
    <row r="76" spans="1:8" s="9" customFormat="1" x14ac:dyDescent="0.2">
      <c r="A76" s="35"/>
      <c r="B76" s="41"/>
      <c r="C76" s="40" t="s">
        <v>145</v>
      </c>
      <c r="D76" s="39">
        <v>1</v>
      </c>
      <c r="E76" s="39"/>
      <c r="F76" s="39"/>
      <c r="G76" s="39"/>
      <c r="H76" s="39"/>
    </row>
    <row r="77" spans="1:8" x14ac:dyDescent="0.2">
      <c r="A77" s="3">
        <v>27</v>
      </c>
      <c r="B77" s="156" t="s">
        <v>146</v>
      </c>
      <c r="C77" s="156"/>
      <c r="D77" s="3">
        <v>1</v>
      </c>
      <c r="E77" s="4">
        <v>16036000</v>
      </c>
      <c r="F77" s="5">
        <f>D77*E77</f>
        <v>16036000</v>
      </c>
      <c r="G77" s="5"/>
      <c r="H77" s="5">
        <f>F77+G77</f>
        <v>16036000</v>
      </c>
    </row>
    <row r="78" spans="1:8" s="9" customFormat="1" x14ac:dyDescent="0.2">
      <c r="A78" s="35"/>
      <c r="B78" s="41"/>
      <c r="C78" s="40" t="s">
        <v>147</v>
      </c>
      <c r="D78" s="39">
        <v>1</v>
      </c>
      <c r="E78" s="39"/>
      <c r="F78" s="39"/>
      <c r="G78" s="39"/>
      <c r="H78" s="39"/>
    </row>
    <row r="79" spans="1:8" x14ac:dyDescent="0.2">
      <c r="A79" s="3">
        <v>28</v>
      </c>
      <c r="B79" s="156" t="s">
        <v>148</v>
      </c>
      <c r="C79" s="156"/>
      <c r="D79" s="3">
        <v>2</v>
      </c>
      <c r="E79" s="4">
        <v>14057000</v>
      </c>
      <c r="F79" s="5">
        <f>D79*E79</f>
        <v>28114000</v>
      </c>
      <c r="G79" s="5"/>
      <c r="H79" s="5">
        <f>F79+G79</f>
        <v>28114000</v>
      </c>
    </row>
    <row r="80" spans="1:8" s="9" customFormat="1" x14ac:dyDescent="0.2">
      <c r="A80" s="35"/>
      <c r="B80" s="41"/>
      <c r="C80" s="15" t="s">
        <v>149</v>
      </c>
      <c r="D80" s="39">
        <v>1</v>
      </c>
      <c r="E80" s="39"/>
      <c r="F80" s="39"/>
      <c r="G80" s="39"/>
      <c r="H80" s="39"/>
    </row>
    <row r="81" spans="1:8" x14ac:dyDescent="0.2">
      <c r="A81" s="3">
        <v>29</v>
      </c>
      <c r="B81" s="156" t="s">
        <v>150</v>
      </c>
      <c r="C81" s="156"/>
      <c r="D81" s="3">
        <v>200</v>
      </c>
      <c r="E81" s="4">
        <v>670000</v>
      </c>
      <c r="F81" s="5">
        <f>D81*E81</f>
        <v>134000000</v>
      </c>
      <c r="G81" s="5"/>
      <c r="H81" s="5">
        <f>F81+G81</f>
        <v>134000000</v>
      </c>
    </row>
    <row r="82" spans="1:8" s="9" customFormat="1" x14ac:dyDescent="0.2">
      <c r="A82" s="24"/>
      <c r="B82" s="42" t="s">
        <v>151</v>
      </c>
      <c r="C82" s="42" t="s">
        <v>152</v>
      </c>
      <c r="D82" s="8">
        <v>1</v>
      </c>
      <c r="E82" s="8"/>
      <c r="F82" s="8"/>
      <c r="G82" s="8"/>
      <c r="H82" s="8"/>
    </row>
    <row r="83" spans="1:8" s="43" customFormat="1" ht="12" x14ac:dyDescent="0.2">
      <c r="A83" s="3">
        <v>30</v>
      </c>
      <c r="B83" s="156" t="s">
        <v>153</v>
      </c>
      <c r="C83" s="156"/>
      <c r="D83" s="3">
        <v>330</v>
      </c>
      <c r="E83" s="4">
        <v>7000000</v>
      </c>
      <c r="F83" s="5">
        <f>D83*E83</f>
        <v>2310000000</v>
      </c>
      <c r="G83" s="5"/>
      <c r="H83" s="5">
        <f>F83+G83</f>
        <v>2310000000</v>
      </c>
    </row>
    <row r="84" spans="1:8" ht="12.75" x14ac:dyDescent="0.2">
      <c r="A84" s="44"/>
      <c r="B84" s="45" t="s">
        <v>154</v>
      </c>
      <c r="C84" s="45" t="s">
        <v>155</v>
      </c>
      <c r="D84" s="46">
        <v>1</v>
      </c>
      <c r="E84" s="46"/>
      <c r="F84" s="46"/>
      <c r="G84" s="46"/>
      <c r="H84" s="46"/>
    </row>
    <row r="85" spans="1:8" x14ac:dyDescent="0.2">
      <c r="A85" s="3">
        <v>31</v>
      </c>
      <c r="B85" s="156" t="s">
        <v>156</v>
      </c>
      <c r="C85" s="156"/>
      <c r="D85" s="3">
        <v>1200</v>
      </c>
      <c r="E85" s="4">
        <v>1581000</v>
      </c>
      <c r="F85" s="5">
        <f>D85*E85</f>
        <v>1897200000</v>
      </c>
      <c r="G85" s="5"/>
      <c r="H85" s="5">
        <f>F85+G85</f>
        <v>1897200000</v>
      </c>
    </row>
    <row r="86" spans="1:8" ht="12.75" x14ac:dyDescent="0.2">
      <c r="A86" s="44"/>
      <c r="B86" s="45" t="s">
        <v>157</v>
      </c>
      <c r="C86" s="45" t="s">
        <v>158</v>
      </c>
      <c r="D86" s="46">
        <v>1</v>
      </c>
      <c r="E86" s="46"/>
      <c r="F86" s="46"/>
      <c r="G86" s="46"/>
      <c r="H86" s="46"/>
    </row>
    <row r="87" spans="1:8" x14ac:dyDescent="0.2">
      <c r="A87" s="3">
        <v>32</v>
      </c>
      <c r="B87" s="156" t="s">
        <v>159</v>
      </c>
      <c r="C87" s="156"/>
      <c r="D87" s="3">
        <v>100</v>
      </c>
      <c r="E87" s="4">
        <v>316000</v>
      </c>
      <c r="F87" s="5">
        <f>D87*E87</f>
        <v>31600000</v>
      </c>
      <c r="G87" s="5"/>
      <c r="H87" s="5">
        <f>F87+G87</f>
        <v>31600000</v>
      </c>
    </row>
    <row r="88" spans="1:8" ht="12.75" x14ac:dyDescent="0.2">
      <c r="A88" s="44"/>
      <c r="B88" s="47"/>
      <c r="C88" s="45" t="s">
        <v>160</v>
      </c>
      <c r="D88" s="48">
        <v>1</v>
      </c>
      <c r="E88" s="48"/>
      <c r="F88" s="48"/>
      <c r="G88" s="48"/>
      <c r="H88" s="48"/>
    </row>
    <row r="89" spans="1:8" x14ac:dyDescent="0.2">
      <c r="A89" s="3">
        <v>33</v>
      </c>
      <c r="B89" s="156" t="s">
        <v>161</v>
      </c>
      <c r="C89" s="156"/>
      <c r="D89" s="3">
        <v>30</v>
      </c>
      <c r="E89" s="4">
        <v>4535000</v>
      </c>
      <c r="F89" s="5">
        <f>D89*E89</f>
        <v>136050000</v>
      </c>
      <c r="G89" s="5"/>
      <c r="H89" s="5">
        <f>F89+G89</f>
        <v>136050000</v>
      </c>
    </row>
    <row r="90" spans="1:8" x14ac:dyDescent="0.2">
      <c r="A90" s="49"/>
      <c r="B90" s="50" t="s">
        <v>162</v>
      </c>
      <c r="C90" s="45" t="s">
        <v>163</v>
      </c>
      <c r="D90" s="46">
        <v>1</v>
      </c>
      <c r="E90" s="46"/>
      <c r="F90" s="46"/>
      <c r="G90" s="46"/>
      <c r="H90" s="46"/>
    </row>
    <row r="91" spans="1:8" ht="11.25" customHeight="1" x14ac:dyDescent="0.2">
      <c r="A91" s="51"/>
      <c r="B91" s="52" t="s">
        <v>164</v>
      </c>
      <c r="C91" s="53"/>
      <c r="D91" s="53"/>
      <c r="E91" s="54"/>
      <c r="F91" s="54">
        <f>SUM(F5:F89)</f>
        <v>10614726000</v>
      </c>
      <c r="G91" s="53"/>
      <c r="H91" s="54">
        <f>SUM(H5:H89)</f>
        <v>10614726000</v>
      </c>
    </row>
  </sheetData>
  <mergeCells count="41">
    <mergeCell ref="B25:C25"/>
    <mergeCell ref="A1:H1"/>
    <mergeCell ref="A2:H2"/>
    <mergeCell ref="B5:C5"/>
    <mergeCell ref="B7:C7"/>
    <mergeCell ref="B9:C9"/>
    <mergeCell ref="B11:C11"/>
    <mergeCell ref="B13:C13"/>
    <mergeCell ref="B16:C16"/>
    <mergeCell ref="B19:C19"/>
    <mergeCell ref="B21:C21"/>
    <mergeCell ref="B23:C23"/>
    <mergeCell ref="B51:C51"/>
    <mergeCell ref="B27:C27"/>
    <mergeCell ref="B29:C29"/>
    <mergeCell ref="B31:C31"/>
    <mergeCell ref="B33:C33"/>
    <mergeCell ref="B35:C35"/>
    <mergeCell ref="B37:C37"/>
    <mergeCell ref="B41:C41"/>
    <mergeCell ref="B43:C43"/>
    <mergeCell ref="B44:C44"/>
    <mergeCell ref="B46:C46"/>
    <mergeCell ref="B49:C49"/>
    <mergeCell ref="B79:C79"/>
    <mergeCell ref="B53:C53"/>
    <mergeCell ref="B56:C56"/>
    <mergeCell ref="B58:C58"/>
    <mergeCell ref="B63:C63"/>
    <mergeCell ref="B65:C65"/>
    <mergeCell ref="B67:C67"/>
    <mergeCell ref="B69:C69"/>
    <mergeCell ref="B71:C71"/>
    <mergeCell ref="B73:C73"/>
    <mergeCell ref="B75:C75"/>
    <mergeCell ref="B77:C77"/>
    <mergeCell ref="B81:C81"/>
    <mergeCell ref="B83:C83"/>
    <mergeCell ref="B85:C85"/>
    <mergeCell ref="B87:C87"/>
    <mergeCell ref="B89:C8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B4BA1A4A938124E99561D9F3444A76C" ma:contentTypeVersion="13" ma:contentTypeDescription="Create a new document." ma:contentTypeScope="" ma:versionID="bd693bc485bec1f79ae69cd34a42e243">
  <xsd:schema xmlns:xsd="http://www.w3.org/2001/XMLSchema" xmlns:xs="http://www.w3.org/2001/XMLSchema" xmlns:p="http://schemas.microsoft.com/office/2006/metadata/properties" xmlns:ns3="c0d1c483-e6d9-44ac-bfac-c057179dea08" xmlns:ns4="b7a396a8-bba5-410d-bf0f-1fb10b0c62ed" targetNamespace="http://schemas.microsoft.com/office/2006/metadata/properties" ma:root="true" ma:fieldsID="ec0733afa738091a361a8134e3a5fbdf" ns3:_="" ns4:_="">
    <xsd:import namespace="c0d1c483-e6d9-44ac-bfac-c057179dea08"/>
    <xsd:import namespace="b7a396a8-bba5-410d-bf0f-1fb10b0c62e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d1c483-e6d9-44ac-bfac-c057179dea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a396a8-bba5-410d-bf0f-1fb10b0c62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69C425-5A70-4E1A-BCF5-1B1BFAC99815}">
  <ds:schemaRefs>
    <ds:schemaRef ds:uri="http://schemas.microsoft.com/sharepoint/v3/contenttype/forms"/>
  </ds:schemaRefs>
</ds:datastoreItem>
</file>

<file path=customXml/itemProps2.xml><?xml version="1.0" encoding="utf-8"?>
<ds:datastoreItem xmlns:ds="http://schemas.openxmlformats.org/officeDocument/2006/customXml" ds:itemID="{7D335AED-268D-439F-842E-582BDB99C91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6059757-23FB-4949-972C-19AB003699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d1c483-e6d9-44ac-bfac-c057179dea08"/>
    <ds:schemaRef ds:uri="b7a396a8-bba5-410d-bf0f-1fb10b0c62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SW renewal</vt:lpstr>
      <vt:lpstr>SOW - Frame</vt:lpstr>
      <vt:lpstr>PO for FPT</vt:lpstr>
      <vt:lpstr>'SW renewal'!Print_Area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Van Chien</dc:creator>
  <cp:lastModifiedBy>Vu Thi Ngoc</cp:lastModifiedBy>
  <cp:lastPrinted>2019-01-15T07:29:31Z</cp:lastPrinted>
  <dcterms:created xsi:type="dcterms:W3CDTF">2018-07-31T01:06:13Z</dcterms:created>
  <dcterms:modified xsi:type="dcterms:W3CDTF">2020-04-08T08:09:50Z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27a049-0e46-498e-93c7-74a11223eb43_Enabled">
    <vt:lpwstr>true</vt:lpwstr>
  </property>
  <property fmtid="{D5CDD505-2E9C-101B-9397-08002B2CF9AE}" pid="3" name="MSIP_Label_bf27a049-0e46-498e-93c7-74a11223eb43_SetDate">
    <vt:lpwstr>2019-12-16T05:45:31Z</vt:lpwstr>
  </property>
  <property fmtid="{D5CDD505-2E9C-101B-9397-08002B2CF9AE}" pid="4" name="MSIP_Label_bf27a049-0e46-498e-93c7-74a11223eb43_Method">
    <vt:lpwstr>Standard</vt:lpwstr>
  </property>
  <property fmtid="{D5CDD505-2E9C-101B-9397-08002B2CF9AE}" pid="5" name="MSIP_Label_bf27a049-0e46-498e-93c7-74a11223eb43_Name">
    <vt:lpwstr>External - Normal</vt:lpwstr>
  </property>
  <property fmtid="{D5CDD505-2E9C-101B-9397-08002B2CF9AE}" pid="6" name="MSIP_Label_bf27a049-0e46-498e-93c7-74a11223eb43_SiteId">
    <vt:lpwstr>d0b74421-8093-444f-98e6-68c4973ff5b7</vt:lpwstr>
  </property>
  <property fmtid="{D5CDD505-2E9C-101B-9397-08002B2CF9AE}" pid="7" name="MSIP_Label_bf27a049-0e46-498e-93c7-74a11223eb43_ActionId">
    <vt:lpwstr>d8c94ce5-b243-4c43-9c34-00009d3e3f9b</vt:lpwstr>
  </property>
  <property fmtid="{D5CDD505-2E9C-101B-9397-08002B2CF9AE}" pid="8" name="MSIP_Label_bf27a049-0e46-498e-93c7-74a11223eb43_ContentBits">
    <vt:lpwstr>0</vt:lpwstr>
  </property>
  <property fmtid="{D5CDD505-2E9C-101B-9397-08002B2CF9AE}" pid="9" name="ContentTypeId">
    <vt:lpwstr>0x0101005B4BA1A4A938124E99561D9F3444A76C</vt:lpwstr>
  </property>
</Properties>
</file>